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<sst xmlns="http://schemas.openxmlformats.org/spreadsheetml/2006/main" count="1023" uniqueCount="363">
  <si>
    <t>2026年青年就业见习补贴明细公示</t>
  </si>
  <si>
    <t>序号</t>
  </si>
  <si>
    <t>单位名称</t>
  </si>
  <si>
    <t>姓名</t>
  </si>
  <si>
    <t>身份证号</t>
  </si>
  <si>
    <t>岗位名称</t>
  </si>
  <si>
    <t>见习协议开始日期</t>
  </si>
  <si>
    <t>见习实际结束日期</t>
  </si>
  <si>
    <t>本次见习月数</t>
  </si>
  <si>
    <t>见习人员状态（是否留用）</t>
  </si>
  <si>
    <t>申请生活费补贴金额（元）</t>
  </si>
  <si>
    <t>申请人身意外伤害保险费补贴金额（元）</t>
  </si>
  <si>
    <t>申请指导管理费补贴金额（元）</t>
  </si>
  <si>
    <t>申请补助资金总额（元）</t>
  </si>
  <si>
    <t>沈阳万合汽车电子技术学校</t>
  </si>
  <si>
    <t>王超</t>
  </si>
  <si>
    <t>211324********1616</t>
  </si>
  <si>
    <t>见习班主任</t>
  </si>
  <si>
    <t>2024-08-01</t>
  </si>
  <si>
    <t>2025-06-29</t>
  </si>
  <si>
    <t>离职</t>
  </si>
  <si>
    <t>宁家仪</t>
  </si>
  <si>
    <t>210403********2749</t>
  </si>
  <si>
    <t>2024-05-01</t>
  </si>
  <si>
    <t>2025-03-29</t>
  </si>
  <si>
    <t>李宛莹</t>
  </si>
  <si>
    <t>211282********0243</t>
  </si>
  <si>
    <t>2025-07-31</t>
  </si>
  <si>
    <t>留用</t>
  </si>
  <si>
    <t>沈阳众星智绘科技有限公司</t>
  </si>
  <si>
    <t>王宇</t>
  </si>
  <si>
    <t>150502********8823</t>
  </si>
  <si>
    <t>地图绘制员</t>
  </si>
  <si>
    <t>2024-03-01</t>
  </si>
  <si>
    <t>2025-02-28</t>
  </si>
  <si>
    <t>李福阳</t>
  </si>
  <si>
    <t>210381********0820</t>
  </si>
  <si>
    <t>刘振铎</t>
  </si>
  <si>
    <t>211204********0011</t>
  </si>
  <si>
    <t>2024-07-01</t>
  </si>
  <si>
    <t>李桐</t>
  </si>
  <si>
    <t>210113********1665</t>
  </si>
  <si>
    <t>2024-04-01</t>
  </si>
  <si>
    <t>2025-03-31</t>
  </si>
  <si>
    <t>周智鹏</t>
  </si>
  <si>
    <t>210404********0312</t>
  </si>
  <si>
    <t>2024-06-01</t>
  </si>
  <si>
    <t>2025-05-31</t>
  </si>
  <si>
    <t>孙艳秋</t>
  </si>
  <si>
    <t>211224********9148</t>
  </si>
  <si>
    <t>2025-06-30</t>
  </si>
  <si>
    <t>石漫</t>
  </si>
  <si>
    <t>211422********1529</t>
  </si>
  <si>
    <t>雷雯雯</t>
  </si>
  <si>
    <t>211121********0425</t>
  </si>
  <si>
    <t>于涵</t>
  </si>
  <si>
    <t>150430********0624</t>
  </si>
  <si>
    <t>地图制图 员</t>
  </si>
  <si>
    <t>郑棋</t>
  </si>
  <si>
    <t>220303********381X</t>
  </si>
  <si>
    <t>2025-06-01</t>
  </si>
  <si>
    <t>2025-09-01</t>
  </si>
  <si>
    <t>李宇航</t>
  </si>
  <si>
    <t>210181********8026</t>
  </si>
  <si>
    <t>2025-03-01</t>
  </si>
  <si>
    <t>周萌</t>
  </si>
  <si>
    <t>211481********542X</t>
  </si>
  <si>
    <t>2025-04-01</t>
  </si>
  <si>
    <t>2025-11-01</t>
  </si>
  <si>
    <t>郭建彤</t>
  </si>
  <si>
    <t>211021********641X</t>
  </si>
  <si>
    <t>地图 绘制员</t>
  </si>
  <si>
    <t>2024-11-01</t>
  </si>
  <si>
    <t>2025-10-31</t>
  </si>
  <si>
    <t>池野闻</t>
  </si>
  <si>
    <t>211382********2623</t>
  </si>
  <si>
    <t>白云</t>
  </si>
  <si>
    <t>211321********3664</t>
  </si>
  <si>
    <t>2025-12-01</t>
  </si>
  <si>
    <t>沈阳万类生物科技有限公司</t>
  </si>
  <si>
    <t>马香玉</t>
  </si>
  <si>
    <t>230882********3727</t>
  </si>
  <si>
    <t>英文翻译</t>
  </si>
  <si>
    <t>2025-01-31</t>
  </si>
  <si>
    <t>叶子怡</t>
  </si>
  <si>
    <t>420983********8128</t>
  </si>
  <si>
    <t>技术支持</t>
  </si>
  <si>
    <t>李欣丽</t>
  </si>
  <si>
    <t>152321********5786</t>
  </si>
  <si>
    <t>技术咨询顾问</t>
  </si>
  <si>
    <t>黄馨萱</t>
  </si>
  <si>
    <t>452702********0562</t>
  </si>
  <si>
    <t>韩泽宇</t>
  </si>
  <si>
    <t>210123********0028</t>
  </si>
  <si>
    <t>张双双</t>
  </si>
  <si>
    <t>411123********9568</t>
  </si>
  <si>
    <t>张佳琪</t>
  </si>
  <si>
    <t>210411********3827</t>
  </si>
  <si>
    <t>项目研究员</t>
  </si>
  <si>
    <t>2025-01-26</t>
  </si>
  <si>
    <t>魏明明</t>
  </si>
  <si>
    <t>371323********7944</t>
  </si>
  <si>
    <t>编辑助理</t>
  </si>
  <si>
    <t>李茗鹤</t>
  </si>
  <si>
    <t>220281********0029</t>
  </si>
  <si>
    <t>李霞云</t>
  </si>
  <si>
    <t>140623********2023</t>
  </si>
  <si>
    <t>屈莹</t>
  </si>
  <si>
    <t>610122********2520</t>
  </si>
  <si>
    <t>董博文</t>
  </si>
  <si>
    <t>231083********4420</t>
  </si>
  <si>
    <t>董婉绒</t>
  </si>
  <si>
    <t>610527********1824</t>
  </si>
  <si>
    <t>张蕊</t>
  </si>
  <si>
    <t>211321********1066</t>
  </si>
  <si>
    <t>高睿涵</t>
  </si>
  <si>
    <t>211103********2321</t>
  </si>
  <si>
    <t>刘思弟</t>
  </si>
  <si>
    <t>210623********7026</t>
  </si>
  <si>
    <t>周俊卓</t>
  </si>
  <si>
    <t>210181********5227</t>
  </si>
  <si>
    <t>王思怡</t>
  </si>
  <si>
    <t>210422********2929</t>
  </si>
  <si>
    <t>侯懿桐</t>
  </si>
  <si>
    <t>230122********0822</t>
  </si>
  <si>
    <t>金美熹</t>
  </si>
  <si>
    <t>210702********0029</t>
  </si>
  <si>
    <t>周昊晴</t>
  </si>
  <si>
    <t>210104********2824</t>
  </si>
  <si>
    <t>崔琳</t>
  </si>
  <si>
    <t>210503********0322</t>
  </si>
  <si>
    <t>丁一</t>
  </si>
  <si>
    <t>211381********3429</t>
  </si>
  <si>
    <t>实验员</t>
  </si>
  <si>
    <t>刘志超</t>
  </si>
  <si>
    <t>150422********3623</t>
  </si>
  <si>
    <t>杨雪雯</t>
  </si>
  <si>
    <t>211022********2320</t>
  </si>
  <si>
    <t>2025-12-12</t>
  </si>
  <si>
    <t>赵小雪</t>
  </si>
  <si>
    <t>421302********6923</t>
  </si>
  <si>
    <t>沈阳吹度餐饮设备有限公司</t>
  </si>
  <si>
    <t>陈宇航</t>
  </si>
  <si>
    <t>210726********1713</t>
  </si>
  <si>
    <t>维修员</t>
  </si>
  <si>
    <t>张文博</t>
  </si>
  <si>
    <t>211224********8331</t>
  </si>
  <si>
    <t>姚文强</t>
  </si>
  <si>
    <t>210881********1636</t>
  </si>
  <si>
    <t>东软集团股份有限公司</t>
  </si>
  <si>
    <t>李长福</t>
  </si>
  <si>
    <t>211221********331X</t>
  </si>
  <si>
    <t>见习软件工程师</t>
  </si>
  <si>
    <t>张洋洋</t>
  </si>
  <si>
    <t>211481********5429</t>
  </si>
  <si>
    <t>张元相</t>
  </si>
  <si>
    <t>210323********331X</t>
  </si>
  <si>
    <t>崔淑柠</t>
  </si>
  <si>
    <t>371723********452X</t>
  </si>
  <si>
    <t>2024-09-01</t>
  </si>
  <si>
    <t>付董浩男</t>
  </si>
  <si>
    <t>211202********1510</t>
  </si>
  <si>
    <t>高渴馨</t>
  </si>
  <si>
    <t>210782********0849</t>
  </si>
  <si>
    <t>2025-08-31</t>
  </si>
  <si>
    <t>纪光耀</t>
  </si>
  <si>
    <t>410426********4510</t>
  </si>
  <si>
    <t>李琪</t>
  </si>
  <si>
    <t>130923********0515</t>
  </si>
  <si>
    <t>刘昕彤</t>
  </si>
  <si>
    <t>210112********3625</t>
  </si>
  <si>
    <t>卢增旺</t>
  </si>
  <si>
    <t>230225********3511</t>
  </si>
  <si>
    <t>孙宪林</t>
  </si>
  <si>
    <t>211022********2615</t>
  </si>
  <si>
    <t>王贵震</t>
  </si>
  <si>
    <t>210521********4871</t>
  </si>
  <si>
    <t>王希平</t>
  </si>
  <si>
    <t>210321********102X</t>
  </si>
  <si>
    <t>王选斌</t>
  </si>
  <si>
    <t>210113********601X</t>
  </si>
  <si>
    <t>王艺涵</t>
  </si>
  <si>
    <t>210102********3728</t>
  </si>
  <si>
    <t>吴怡</t>
  </si>
  <si>
    <t>210782********1421</t>
  </si>
  <si>
    <t>闫春生</t>
  </si>
  <si>
    <t>230603********0557</t>
  </si>
  <si>
    <t>颜廷淞</t>
  </si>
  <si>
    <t>230106********3413</t>
  </si>
  <si>
    <t>张少帅</t>
  </si>
  <si>
    <t>211122********0910</t>
  </si>
  <si>
    <t>张宇迪</t>
  </si>
  <si>
    <t>152301********6213</t>
  </si>
  <si>
    <t>赵博</t>
  </si>
  <si>
    <t>220322********8336</t>
  </si>
  <si>
    <t>钟皓</t>
  </si>
  <si>
    <t>210122********4812</t>
  </si>
  <si>
    <t>朱俊竹</t>
  </si>
  <si>
    <t>210106********2411</t>
  </si>
  <si>
    <t>曹硕</t>
  </si>
  <si>
    <t>210181********8011</t>
  </si>
  <si>
    <t>2024-10-01</t>
  </si>
  <si>
    <t>黄文豪</t>
  </si>
  <si>
    <t>210202********5911</t>
  </si>
  <si>
    <t>金昱彤</t>
  </si>
  <si>
    <t>210781********0015</t>
  </si>
  <si>
    <t>李奕宣</t>
  </si>
  <si>
    <t>320302********0827</t>
  </si>
  <si>
    <t>慕玉俊</t>
  </si>
  <si>
    <t>210283********501X</t>
  </si>
  <si>
    <t>戚建利</t>
  </si>
  <si>
    <t>210123********0828</t>
  </si>
  <si>
    <t>史记</t>
  </si>
  <si>
    <t>210321********045X</t>
  </si>
  <si>
    <t>宋玉淳</t>
  </si>
  <si>
    <t>210281********0234</t>
  </si>
  <si>
    <t>孙羽翔</t>
  </si>
  <si>
    <t>210402********0914</t>
  </si>
  <si>
    <t>2025-04-30</t>
  </si>
  <si>
    <t>王兆东</t>
  </si>
  <si>
    <t>210502********0616</t>
  </si>
  <si>
    <t>袁子轩</t>
  </si>
  <si>
    <t>210922********1539</t>
  </si>
  <si>
    <t>张艺欣</t>
  </si>
  <si>
    <t>410323********9562</t>
  </si>
  <si>
    <t>赵宏扬</t>
  </si>
  <si>
    <t>150423********2318</t>
  </si>
  <si>
    <t>周家宇</t>
  </si>
  <si>
    <t>150102********1619</t>
  </si>
  <si>
    <t>谷沅蔚</t>
  </si>
  <si>
    <t>411621********4631</t>
  </si>
  <si>
    <t>2025-09-30</t>
  </si>
  <si>
    <t>黄杰</t>
  </si>
  <si>
    <t>450481********3615</t>
  </si>
  <si>
    <t>孙伟森</t>
  </si>
  <si>
    <t>230503********0812</t>
  </si>
  <si>
    <t>王明哲</t>
  </si>
  <si>
    <t>211303********0473</t>
  </si>
  <si>
    <t>人力资源助理</t>
  </si>
  <si>
    <t>王哓宇</t>
  </si>
  <si>
    <t>150430********0407</t>
  </si>
  <si>
    <t>王禹婷</t>
  </si>
  <si>
    <t>210521********4886</t>
  </si>
  <si>
    <t>王鐘鋭</t>
  </si>
  <si>
    <t>220303********2220</t>
  </si>
  <si>
    <t>苑明茹</t>
  </si>
  <si>
    <t>211321********4721</t>
  </si>
  <si>
    <t>赵丽娜</t>
  </si>
  <si>
    <t>210323********144X</t>
  </si>
  <si>
    <t>朱子豪</t>
  </si>
  <si>
    <t>211421********5830</t>
  </si>
  <si>
    <t>丰绍南</t>
  </si>
  <si>
    <t>211481********4834</t>
  </si>
  <si>
    <t>2024-12-01</t>
  </si>
  <si>
    <t>李怡</t>
  </si>
  <si>
    <t>210282********3821</t>
  </si>
  <si>
    <t>刘书阳</t>
  </si>
  <si>
    <t>210802********0038</t>
  </si>
  <si>
    <t>苏启航</t>
  </si>
  <si>
    <t>211221********2417</t>
  </si>
  <si>
    <t>张建华</t>
  </si>
  <si>
    <t>210702********0830</t>
  </si>
  <si>
    <t>李博</t>
  </si>
  <si>
    <t>230230********0716</t>
  </si>
  <si>
    <t>见习测试工程师</t>
  </si>
  <si>
    <t>2025-02-01</t>
  </si>
  <si>
    <t>李昕</t>
  </si>
  <si>
    <t>210623********066X</t>
  </si>
  <si>
    <t>赵靖宜</t>
  </si>
  <si>
    <t>210323********056X</t>
  </si>
  <si>
    <t>高媛媛</t>
  </si>
  <si>
    <t>210381********3129</t>
  </si>
  <si>
    <t>何浩男</t>
  </si>
  <si>
    <t>210323********4860</t>
  </si>
  <si>
    <t>李冬宝</t>
  </si>
  <si>
    <t>412825********6417</t>
  </si>
  <si>
    <t>李天杨</t>
  </si>
  <si>
    <t>230882********0821</t>
  </si>
  <si>
    <t>刘城江</t>
  </si>
  <si>
    <t>211021********2911</t>
  </si>
  <si>
    <t>武佳莹</t>
  </si>
  <si>
    <t>210922********3623</t>
  </si>
  <si>
    <t>程铄茜</t>
  </si>
  <si>
    <t>232330********2424</t>
  </si>
  <si>
    <t>2025-05-01</t>
  </si>
  <si>
    <t>代良俊</t>
  </si>
  <si>
    <t>410224********5613</t>
  </si>
  <si>
    <t>杜瑶</t>
  </si>
  <si>
    <t>231083********0422</t>
  </si>
  <si>
    <t>高聪</t>
  </si>
  <si>
    <t>211223********3020</t>
  </si>
  <si>
    <t>郭清卓</t>
  </si>
  <si>
    <t>210181********242X</t>
  </si>
  <si>
    <t>韩仕奇</t>
  </si>
  <si>
    <t>210882********0637</t>
  </si>
  <si>
    <t>蒋悦</t>
  </si>
  <si>
    <t>211321********3866</t>
  </si>
  <si>
    <t>林芳屹</t>
  </si>
  <si>
    <t>210404********2426</t>
  </si>
  <si>
    <t>刘洪佳</t>
  </si>
  <si>
    <t>210224********0626</t>
  </si>
  <si>
    <t>刘静怡</t>
  </si>
  <si>
    <t>210105********1422</t>
  </si>
  <si>
    <t>刘添添</t>
  </si>
  <si>
    <t>211302********1625</t>
  </si>
  <si>
    <t>刘亚飞</t>
  </si>
  <si>
    <t>360124********4511</t>
  </si>
  <si>
    <t>汤嘉晖</t>
  </si>
  <si>
    <t>411122********0054</t>
  </si>
  <si>
    <t>2025-11-30</t>
  </si>
  <si>
    <t>田佳豪</t>
  </si>
  <si>
    <t>370883********0410</t>
  </si>
  <si>
    <t>王薪植</t>
  </si>
  <si>
    <t>130321********3717</t>
  </si>
  <si>
    <t>王雪</t>
  </si>
  <si>
    <t>410503********0088</t>
  </si>
  <si>
    <t>王钟乐</t>
  </si>
  <si>
    <t>210502********151X</t>
  </si>
  <si>
    <t>杨慧茹</t>
  </si>
  <si>
    <t>220422********2842</t>
  </si>
  <si>
    <t>杨延文</t>
  </si>
  <si>
    <t>210522********0825</t>
  </si>
  <si>
    <t>陈佳欣</t>
  </si>
  <si>
    <t>211422********2625</t>
  </si>
  <si>
    <t>陈梦婷</t>
  </si>
  <si>
    <t>654202********0221</t>
  </si>
  <si>
    <t>邸纪涛</t>
  </si>
  <si>
    <t>220182********3114</t>
  </si>
  <si>
    <t>司盛鑫</t>
  </si>
  <si>
    <t>210124********2211</t>
  </si>
  <si>
    <t>王艺蒙</t>
  </si>
  <si>
    <t>210111********3025</t>
  </si>
  <si>
    <t>徐偌彤</t>
  </si>
  <si>
    <t>210422********2124</t>
  </si>
  <si>
    <t>杨泽浩</t>
  </si>
  <si>
    <t>420983********6030</t>
  </si>
  <si>
    <t>邱璐</t>
  </si>
  <si>
    <t>211121********2629</t>
  </si>
  <si>
    <t>2025-07-01</t>
  </si>
  <si>
    <t>孙宁馨</t>
  </si>
  <si>
    <t>211481********0040</t>
  </si>
  <si>
    <t>孙宇航</t>
  </si>
  <si>
    <t>232330********2013</t>
  </si>
  <si>
    <t>李洋</t>
  </si>
  <si>
    <t>230306********4525</t>
  </si>
  <si>
    <t>王越</t>
  </si>
  <si>
    <t>211324********006X</t>
  </si>
  <si>
    <t>韩蕾</t>
  </si>
  <si>
    <t>211422********4427</t>
  </si>
  <si>
    <t>王威</t>
  </si>
  <si>
    <t>211422********0612</t>
  </si>
  <si>
    <t>冯宇豪</t>
  </si>
  <si>
    <t>210102********3714</t>
  </si>
  <si>
    <t>魏涵</t>
  </si>
  <si>
    <t>211481********5824</t>
  </si>
  <si>
    <t>刘佳妮</t>
  </si>
  <si>
    <t>210782********3225</t>
  </si>
  <si>
    <t>陈钰璐</t>
  </si>
  <si>
    <t>211021********6924</t>
  </si>
  <si>
    <t>郭金萍</t>
  </si>
  <si>
    <t>210727********6926</t>
  </si>
  <si>
    <t>王慧琳</t>
  </si>
  <si>
    <t>210112********2821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</si>
</sst>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Calibri"/>
      <charset val="134"/>
    </font>
    <font>
      <sz val="12"/>
      <name val="宋体"/>
      <charset val="134"/>
    </font>
    <font>
      <sz val="12"/>
      <color theme="1"/>
      <name val="Segoe UI"/>
      <charset val="1"/>
    </font>
    <font>
      <sz val="9"/>
      <color theme="1"/>
      <name val="Segoe UI"/>
      <charset val="1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3" borderId="1" xfId="0" applyFont="1" applyFill="1" applyBorder="1" applyAlignment="1"/>
    <xf numFmtId="0" fontId="0" fillId="0" borderId="1" xfId="0" applyFill="1" applyBorder="1" applyAlignment="1">
      <alignment vertical="center"/>
    </xf>
    <xf numFmtId="0" fontId="6" fillId="3" borderId="1" xfId="0" applyNumberFormat="1" applyFont="1" applyFill="1" applyBorder="1" applyAlignment="1"/>
    <xf numFmtId="0" fontId="7" fillId="3" borderId="1" xfId="0" applyFont="1" applyFill="1" applyBorder="1" applyAlignment="1"/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>
      <alignment vertical="center"/>
    </xf>
    <xf numFmtId="0" fontId="7" fillId="0" borderId="1" xfId="0" applyFont="1" applyFill="1" applyBorder="1" applyAlignment="1"/>
    <xf numFmtId="0" fontId="6" fillId="0" borderId="1" xfId="0" applyFont="1" applyFill="1" applyBorder="1" applyAlignment="1"/>
    <xf numFmtId="0" fontId="6" fillId="0" borderId="1" xfId="0" applyNumberFormat="1" applyFont="1" applyFill="1" applyBorder="1" applyAlignment="1"/>
    <xf numFmtId="0" fontId="3" fillId="0" borderId="1" xfId="0" applyFont="1" applyFill="1" applyBorder="1">
      <alignment vertical="center"/>
    </xf>
    <xf numFmtId="176" fontId="6" fillId="0" borderId="1" xfId="0" applyNumberFormat="1" applyFont="1" applyFill="1" applyBorder="1" applyAlignment="1"/>
    <xf numFmtId="14" fontId="8" fillId="0" borderId="1" xfId="0" applyNumberFormat="1" applyFont="1" applyFill="1" applyBorder="1" applyAlignment="1"/>
    <xf numFmtId="0" fontId="8" fillId="0" borderId="1" xfId="0" applyFont="1" applyFill="1" applyBorder="1" applyAlignment="1"/>
    <xf numFmtId="0" fontId="9" fillId="0" borderId="0" xfId="0" applyFont="1" applyFill="1" applyAlignment="1"/>
    <xf numFmtId="14" fontId="9" fillId="0" borderId="0" xfId="0" applyNumberFormat="1" applyFont="1" applyFill="1" applyAlignment="1"/>
    <xf numFmtId="177" fontId="9" fillId="0" borderId="0" xfId="0" applyNumberFormat="1" applyFont="1" applyFill="1" applyAlignment="1"/>
    <xf numFmtId="0" fontId="3" fillId="0" borderId="0" xfId="0" applyFont="1" applyFill="1" applyBorder="1">
      <alignment vertical="center"/>
    </xf>
    <xf numFmtId="49" fontId="10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2"/>
  <sheetViews>
    <sheetView tabSelected="1" topLeftCell="A21" workbookViewId="0">
      <selection activeCell="O6" sqref="O6"/>
    </sheetView>
  </sheetViews>
  <sheetFormatPr defaultColWidth="9" defaultRowHeight="13.5"/>
  <cols>
    <col min="1" max="1" width="5.875" style="3" customWidth="1"/>
    <col min="2" max="2" width="26.625" style="3" customWidth="1"/>
    <col min="3" max="3" width="9" style="3"/>
    <col min="4" max="4" width="20.25" style="3" customWidth="1"/>
    <col min="5" max="5" width="14.8416666666667" style="3" customWidth="1"/>
    <col min="6" max="6" width="11.9416666666667" style="3" customWidth="1"/>
    <col min="7" max="7" width="12.125" style="3"/>
    <col min="8" max="12" width="9" style="3"/>
    <col min="13" max="13" width="10.375" style="3"/>
  </cols>
  <sheetData>
    <row r="1" ht="78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114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15.75" spans="1:13">
      <c r="A3" s="6">
        <v>1</v>
      </c>
      <c r="B3" s="7" t="s">
        <v>14</v>
      </c>
      <c r="C3" s="7" t="s">
        <v>15</v>
      </c>
      <c r="D3" s="8" t="s">
        <v>16</v>
      </c>
      <c r="E3" s="7" t="s">
        <v>17</v>
      </c>
      <c r="F3" s="7" t="s">
        <v>18</v>
      </c>
      <c r="G3" s="7" t="s">
        <v>19</v>
      </c>
      <c r="H3" s="9">
        <v>10</v>
      </c>
      <c r="I3" s="7" t="s">
        <v>20</v>
      </c>
      <c r="J3" s="7">
        <f>1400*H3</f>
        <v>14000</v>
      </c>
      <c r="K3" s="7">
        <f>40*H3</f>
        <v>400</v>
      </c>
      <c r="L3" s="7">
        <v>0</v>
      </c>
      <c r="M3" s="7">
        <f>J3+K3+L3</f>
        <v>14400</v>
      </c>
    </row>
    <row r="4" ht="15.75" spans="1:13">
      <c r="A4" s="6">
        <v>2</v>
      </c>
      <c r="B4" s="7" t="s">
        <v>14</v>
      </c>
      <c r="C4" s="7" t="s">
        <v>21</v>
      </c>
      <c r="D4" s="8" t="s">
        <v>22</v>
      </c>
      <c r="E4" s="7" t="s">
        <v>17</v>
      </c>
      <c r="F4" s="7" t="s">
        <v>23</v>
      </c>
      <c r="G4" s="7" t="s">
        <v>24</v>
      </c>
      <c r="H4" s="9">
        <v>11</v>
      </c>
      <c r="I4" s="7" t="s">
        <v>20</v>
      </c>
      <c r="J4" s="7">
        <f>1400*H4</f>
        <v>15400</v>
      </c>
      <c r="K4" s="7">
        <f>40*H4</f>
        <v>440</v>
      </c>
      <c r="L4" s="7">
        <v>0</v>
      </c>
      <c r="M4" s="7">
        <f>J4+K4+L4</f>
        <v>15840</v>
      </c>
    </row>
    <row r="5" ht="15.75" spans="1:13">
      <c r="A5" s="6">
        <v>3</v>
      </c>
      <c r="B5" s="7" t="s">
        <v>14</v>
      </c>
      <c r="C5" s="7" t="s">
        <v>25</v>
      </c>
      <c r="D5" s="8" t="s">
        <v>26</v>
      </c>
      <c r="E5" s="7" t="s">
        <v>17</v>
      </c>
      <c r="F5" s="7" t="s">
        <v>18</v>
      </c>
      <c r="G5" s="7" t="s">
        <v>27</v>
      </c>
      <c r="H5" s="9">
        <v>12</v>
      </c>
      <c r="I5" s="7" t="s">
        <v>28</v>
      </c>
      <c r="J5" s="7">
        <f>1400*H5</f>
        <v>16800</v>
      </c>
      <c r="K5" s="7">
        <f>40*H5</f>
        <v>480</v>
      </c>
      <c r="L5" s="7">
        <v>0</v>
      </c>
      <c r="M5" s="7">
        <f>J5+K5+L5</f>
        <v>17280</v>
      </c>
    </row>
    <row r="6" ht="15.75" spans="1:13">
      <c r="A6" s="6">
        <v>4</v>
      </c>
      <c r="B6" s="7" t="s">
        <v>29</v>
      </c>
      <c r="C6" s="10" t="s">
        <v>30</v>
      </c>
      <c r="D6" s="11" t="s">
        <v>31</v>
      </c>
      <c r="E6" s="7" t="s">
        <v>32</v>
      </c>
      <c r="F6" s="7" t="s">
        <v>33</v>
      </c>
      <c r="G6" s="7" t="s">
        <v>34</v>
      </c>
      <c r="H6" s="9">
        <v>12</v>
      </c>
      <c r="I6" s="7" t="s">
        <v>28</v>
      </c>
      <c r="J6" s="6">
        <f>1910*2+2100*10</f>
        <v>24820</v>
      </c>
      <c r="K6" s="6">
        <f t="shared" ref="K6:K14" si="0">37.5*H6</f>
        <v>450</v>
      </c>
      <c r="L6" s="6">
        <f t="shared" ref="L6:L14" si="1">H6*150</f>
        <v>1800</v>
      </c>
      <c r="M6" s="6">
        <f t="shared" ref="M6:M49" si="2">SUM(J6:L6)</f>
        <v>27070</v>
      </c>
    </row>
    <row r="7" ht="15.75" spans="1:13">
      <c r="A7" s="6">
        <v>5</v>
      </c>
      <c r="B7" s="7" t="s">
        <v>29</v>
      </c>
      <c r="C7" s="10" t="s">
        <v>35</v>
      </c>
      <c r="D7" s="11" t="s">
        <v>36</v>
      </c>
      <c r="E7" s="7" t="s">
        <v>32</v>
      </c>
      <c r="F7" s="7" t="s">
        <v>33</v>
      </c>
      <c r="G7" s="7" t="s">
        <v>34</v>
      </c>
      <c r="H7" s="9">
        <v>12</v>
      </c>
      <c r="I7" s="10" t="s">
        <v>28</v>
      </c>
      <c r="J7" s="6">
        <f>1910*2+2100*10</f>
        <v>24820</v>
      </c>
      <c r="K7" s="6">
        <f t="shared" si="0"/>
        <v>450</v>
      </c>
      <c r="L7" s="6">
        <f t="shared" si="1"/>
        <v>1800</v>
      </c>
      <c r="M7" s="6">
        <f t="shared" si="2"/>
        <v>27070</v>
      </c>
    </row>
    <row r="8" ht="15.75" spans="1:13">
      <c r="A8" s="6">
        <v>6</v>
      </c>
      <c r="B8" s="7" t="s">
        <v>29</v>
      </c>
      <c r="C8" s="10" t="s">
        <v>37</v>
      </c>
      <c r="D8" s="11" t="s">
        <v>38</v>
      </c>
      <c r="E8" s="7" t="s">
        <v>32</v>
      </c>
      <c r="F8" s="7" t="s">
        <v>39</v>
      </c>
      <c r="G8" s="7" t="s">
        <v>34</v>
      </c>
      <c r="H8" s="9">
        <v>8</v>
      </c>
      <c r="I8" s="10" t="s">
        <v>20</v>
      </c>
      <c r="J8" s="6">
        <f t="shared" ref="J8:J14" si="3">2100*H8</f>
        <v>16800</v>
      </c>
      <c r="K8" s="6">
        <f t="shared" si="0"/>
        <v>300</v>
      </c>
      <c r="L8" s="6">
        <f t="shared" si="1"/>
        <v>1200</v>
      </c>
      <c r="M8" s="6">
        <f t="shared" si="2"/>
        <v>18300</v>
      </c>
    </row>
    <row r="9" ht="15.75" spans="1:13">
      <c r="A9" s="6">
        <v>7</v>
      </c>
      <c r="B9" s="7" t="s">
        <v>29</v>
      </c>
      <c r="C9" s="10" t="s">
        <v>40</v>
      </c>
      <c r="D9" s="11" t="s">
        <v>41</v>
      </c>
      <c r="E9" s="7" t="s">
        <v>32</v>
      </c>
      <c r="F9" s="7" t="s">
        <v>42</v>
      </c>
      <c r="G9" s="7" t="s">
        <v>43</v>
      </c>
      <c r="H9" s="9">
        <v>12</v>
      </c>
      <c r="I9" s="10" t="s">
        <v>28</v>
      </c>
      <c r="J9" s="6">
        <f>1910*1+2100*11</f>
        <v>25010</v>
      </c>
      <c r="K9" s="6">
        <f t="shared" si="0"/>
        <v>450</v>
      </c>
      <c r="L9" s="6">
        <f t="shared" si="1"/>
        <v>1800</v>
      </c>
      <c r="M9" s="6">
        <f t="shared" si="2"/>
        <v>27260</v>
      </c>
    </row>
    <row r="10" ht="15.75" spans="1:13">
      <c r="A10" s="6">
        <v>8</v>
      </c>
      <c r="B10" s="7" t="s">
        <v>29</v>
      </c>
      <c r="C10" s="10" t="s">
        <v>44</v>
      </c>
      <c r="D10" s="11" t="s">
        <v>45</v>
      </c>
      <c r="E10" s="7" t="s">
        <v>32</v>
      </c>
      <c r="F10" s="7" t="s">
        <v>46</v>
      </c>
      <c r="G10" s="7" t="s">
        <v>47</v>
      </c>
      <c r="H10" s="9">
        <v>12</v>
      </c>
      <c r="I10" s="10" t="s">
        <v>28</v>
      </c>
      <c r="J10" s="6">
        <f t="shared" si="3"/>
        <v>25200</v>
      </c>
      <c r="K10" s="6">
        <f t="shared" si="0"/>
        <v>450</v>
      </c>
      <c r="L10" s="6">
        <f t="shared" si="1"/>
        <v>1800</v>
      </c>
      <c r="M10" s="6">
        <f t="shared" si="2"/>
        <v>27450</v>
      </c>
    </row>
    <row r="11" ht="15.75" spans="1:13">
      <c r="A11" s="6">
        <v>9</v>
      </c>
      <c r="B11" s="7" t="s">
        <v>29</v>
      </c>
      <c r="C11" s="10" t="s">
        <v>48</v>
      </c>
      <c r="D11" s="11" t="s">
        <v>49</v>
      </c>
      <c r="E11" s="7" t="s">
        <v>32</v>
      </c>
      <c r="F11" s="7" t="s">
        <v>39</v>
      </c>
      <c r="G11" s="7" t="s">
        <v>50</v>
      </c>
      <c r="H11" s="9">
        <v>12</v>
      </c>
      <c r="I11" s="10" t="s">
        <v>28</v>
      </c>
      <c r="J11" s="6">
        <f t="shared" si="3"/>
        <v>25200</v>
      </c>
      <c r="K11" s="6">
        <f t="shared" si="0"/>
        <v>450</v>
      </c>
      <c r="L11" s="6">
        <f t="shared" si="1"/>
        <v>1800</v>
      </c>
      <c r="M11" s="6">
        <f t="shared" si="2"/>
        <v>27450</v>
      </c>
    </row>
    <row r="12" ht="15.75" spans="1:13">
      <c r="A12" s="6">
        <v>10</v>
      </c>
      <c r="B12" s="7" t="s">
        <v>29</v>
      </c>
      <c r="C12" s="10" t="s">
        <v>51</v>
      </c>
      <c r="D12" s="11" t="s">
        <v>52</v>
      </c>
      <c r="E12" s="7" t="s">
        <v>32</v>
      </c>
      <c r="F12" s="7" t="s">
        <v>39</v>
      </c>
      <c r="G12" s="7" t="s">
        <v>50</v>
      </c>
      <c r="H12" s="9">
        <v>12</v>
      </c>
      <c r="I12" s="10" t="s">
        <v>28</v>
      </c>
      <c r="J12" s="6">
        <f t="shared" si="3"/>
        <v>25200</v>
      </c>
      <c r="K12" s="6">
        <f t="shared" si="0"/>
        <v>450</v>
      </c>
      <c r="L12" s="6">
        <f t="shared" si="1"/>
        <v>1800</v>
      </c>
      <c r="M12" s="6">
        <f t="shared" si="2"/>
        <v>27450</v>
      </c>
    </row>
    <row r="13" ht="15.75" spans="1:13">
      <c r="A13" s="6">
        <v>11</v>
      </c>
      <c r="B13" s="7" t="s">
        <v>29</v>
      </c>
      <c r="C13" s="10" t="s">
        <v>53</v>
      </c>
      <c r="D13" s="11" t="s">
        <v>54</v>
      </c>
      <c r="E13" s="7" t="s">
        <v>32</v>
      </c>
      <c r="F13" s="7" t="s">
        <v>39</v>
      </c>
      <c r="G13" s="7" t="s">
        <v>50</v>
      </c>
      <c r="H13" s="9">
        <v>12</v>
      </c>
      <c r="I13" s="10" t="s">
        <v>28</v>
      </c>
      <c r="J13" s="6">
        <f t="shared" si="3"/>
        <v>25200</v>
      </c>
      <c r="K13" s="6">
        <f t="shared" si="0"/>
        <v>450</v>
      </c>
      <c r="L13" s="6">
        <f t="shared" si="1"/>
        <v>1800</v>
      </c>
      <c r="M13" s="6">
        <f t="shared" si="2"/>
        <v>27450</v>
      </c>
    </row>
    <row r="14" ht="15.75" spans="1:13">
      <c r="A14" s="6">
        <v>12</v>
      </c>
      <c r="B14" s="7" t="s">
        <v>29</v>
      </c>
      <c r="C14" s="10" t="s">
        <v>55</v>
      </c>
      <c r="D14" s="11" t="s">
        <v>56</v>
      </c>
      <c r="E14" s="7" t="s">
        <v>57</v>
      </c>
      <c r="F14" s="7" t="s">
        <v>18</v>
      </c>
      <c r="G14" s="7" t="s">
        <v>50</v>
      </c>
      <c r="H14" s="9">
        <v>11</v>
      </c>
      <c r="I14" s="10" t="s">
        <v>28</v>
      </c>
      <c r="J14" s="6">
        <f t="shared" si="3"/>
        <v>23100</v>
      </c>
      <c r="K14" s="6">
        <f t="shared" si="0"/>
        <v>412.5</v>
      </c>
      <c r="L14" s="6">
        <f t="shared" si="1"/>
        <v>1650</v>
      </c>
      <c r="M14" s="6">
        <f t="shared" si="2"/>
        <v>25162.5</v>
      </c>
    </row>
    <row r="15" ht="15.75" spans="1:13">
      <c r="A15" s="6">
        <v>13</v>
      </c>
      <c r="B15" s="7" t="s">
        <v>29</v>
      </c>
      <c r="C15" s="10" t="s">
        <v>58</v>
      </c>
      <c r="D15" s="11" t="s">
        <v>59</v>
      </c>
      <c r="E15" s="7" t="s">
        <v>32</v>
      </c>
      <c r="F15" s="7" t="s">
        <v>60</v>
      </c>
      <c r="G15" s="7" t="s">
        <v>61</v>
      </c>
      <c r="H15" s="9">
        <v>3</v>
      </c>
      <c r="I15" s="7" t="s">
        <v>20</v>
      </c>
      <c r="J15" s="6">
        <f>2300*3</f>
        <v>6900</v>
      </c>
      <c r="K15" s="6">
        <v>0</v>
      </c>
      <c r="L15" s="6">
        <v>0</v>
      </c>
      <c r="M15" s="6">
        <f t="shared" si="2"/>
        <v>6900</v>
      </c>
    </row>
    <row r="16" ht="15.75" spans="1:13">
      <c r="A16" s="6">
        <v>14</v>
      </c>
      <c r="B16" s="7" t="s">
        <v>29</v>
      </c>
      <c r="C16" s="10" t="s">
        <v>62</v>
      </c>
      <c r="D16" s="11" t="s">
        <v>63</v>
      </c>
      <c r="E16" s="7" t="s">
        <v>32</v>
      </c>
      <c r="F16" s="7" t="s">
        <v>64</v>
      </c>
      <c r="G16" s="7" t="s">
        <v>61</v>
      </c>
      <c r="H16" s="9">
        <v>6</v>
      </c>
      <c r="I16" s="7" t="s">
        <v>20</v>
      </c>
      <c r="J16" s="6">
        <f>H16*2300</f>
        <v>13800</v>
      </c>
      <c r="K16" s="6">
        <v>0</v>
      </c>
      <c r="L16" s="6">
        <v>0</v>
      </c>
      <c r="M16" s="6">
        <f t="shared" si="2"/>
        <v>13800</v>
      </c>
    </row>
    <row r="17" ht="15.75" spans="1:13">
      <c r="A17" s="6">
        <v>15</v>
      </c>
      <c r="B17" s="7" t="s">
        <v>29</v>
      </c>
      <c r="C17" s="10" t="s">
        <v>65</v>
      </c>
      <c r="D17" s="11" t="s">
        <v>66</v>
      </c>
      <c r="E17" s="7" t="s">
        <v>32</v>
      </c>
      <c r="F17" s="7" t="s">
        <v>67</v>
      </c>
      <c r="G17" s="7" t="s">
        <v>68</v>
      </c>
      <c r="H17" s="9">
        <v>7</v>
      </c>
      <c r="I17" s="7" t="s">
        <v>20</v>
      </c>
      <c r="J17" s="6">
        <f>7*2300</f>
        <v>16100</v>
      </c>
      <c r="K17" s="6">
        <v>0</v>
      </c>
      <c r="L17" s="6">
        <v>0</v>
      </c>
      <c r="M17" s="6">
        <f t="shared" si="2"/>
        <v>16100</v>
      </c>
    </row>
    <row r="18" ht="15.75" spans="1:13">
      <c r="A18" s="6">
        <v>16</v>
      </c>
      <c r="B18" s="7" t="s">
        <v>29</v>
      </c>
      <c r="C18" s="10" t="s">
        <v>69</v>
      </c>
      <c r="D18" s="11" t="s">
        <v>70</v>
      </c>
      <c r="E18" s="7" t="s">
        <v>71</v>
      </c>
      <c r="F18" s="7" t="s">
        <v>72</v>
      </c>
      <c r="G18" s="7" t="s">
        <v>73</v>
      </c>
      <c r="H18" s="9">
        <v>12</v>
      </c>
      <c r="I18" s="7" t="s">
        <v>28</v>
      </c>
      <c r="J18" s="6">
        <f t="shared" ref="J18:J20" si="4">2300*H18</f>
        <v>27600</v>
      </c>
      <c r="K18" s="6">
        <v>0</v>
      </c>
      <c r="L18" s="6">
        <v>0</v>
      </c>
      <c r="M18" s="6">
        <f t="shared" si="2"/>
        <v>27600</v>
      </c>
    </row>
    <row r="19" ht="15.75" spans="1:13">
      <c r="A19" s="6">
        <v>17</v>
      </c>
      <c r="B19" s="7" t="s">
        <v>29</v>
      </c>
      <c r="C19" s="10" t="s">
        <v>74</v>
      </c>
      <c r="D19" s="11" t="s">
        <v>75</v>
      </c>
      <c r="E19" s="7" t="s">
        <v>71</v>
      </c>
      <c r="F19" s="7" t="s">
        <v>72</v>
      </c>
      <c r="G19" s="7" t="s">
        <v>73</v>
      </c>
      <c r="H19" s="9">
        <v>12</v>
      </c>
      <c r="I19" s="7" t="s">
        <v>28</v>
      </c>
      <c r="J19" s="6">
        <f t="shared" si="4"/>
        <v>27600</v>
      </c>
      <c r="K19" s="6">
        <v>0</v>
      </c>
      <c r="L19" s="6">
        <v>0</v>
      </c>
      <c r="M19" s="6">
        <f t="shared" si="2"/>
        <v>27600</v>
      </c>
    </row>
    <row r="20" ht="15.75" spans="1:13">
      <c r="A20" s="6">
        <v>18</v>
      </c>
      <c r="B20" s="7" t="s">
        <v>29</v>
      </c>
      <c r="C20" s="10" t="s">
        <v>76</v>
      </c>
      <c r="D20" s="6" t="s">
        <v>77</v>
      </c>
      <c r="E20" s="7" t="s">
        <v>32</v>
      </c>
      <c r="F20" s="7" t="s">
        <v>67</v>
      </c>
      <c r="G20" s="7" t="s">
        <v>78</v>
      </c>
      <c r="H20" s="9">
        <v>8</v>
      </c>
      <c r="I20" s="7" t="s">
        <v>20</v>
      </c>
      <c r="J20" s="6">
        <f t="shared" si="4"/>
        <v>18400</v>
      </c>
      <c r="K20" s="6">
        <v>0</v>
      </c>
      <c r="L20" s="6">
        <v>0</v>
      </c>
      <c r="M20" s="6">
        <f t="shared" si="2"/>
        <v>18400</v>
      </c>
    </row>
    <row r="21" ht="15.75" spans="1:13">
      <c r="A21" s="6">
        <v>19</v>
      </c>
      <c r="B21" s="7" t="s">
        <v>79</v>
      </c>
      <c r="C21" s="10" t="s">
        <v>80</v>
      </c>
      <c r="D21" s="12" t="s">
        <v>81</v>
      </c>
      <c r="E21" s="7" t="s">
        <v>82</v>
      </c>
      <c r="F21" s="7" t="s">
        <v>18</v>
      </c>
      <c r="G21" s="7" t="s">
        <v>83</v>
      </c>
      <c r="H21" s="9">
        <v>6</v>
      </c>
      <c r="I21" s="7" t="s">
        <v>28</v>
      </c>
      <c r="J21" s="6">
        <f t="shared" ref="J21:J44" si="5">2100*H21</f>
        <v>12600</v>
      </c>
      <c r="K21" s="7">
        <f t="shared" ref="K21:K44" si="6">40*H21</f>
        <v>240</v>
      </c>
      <c r="L21" s="6">
        <f t="shared" ref="L21:L44" si="7">150*H21</f>
        <v>900</v>
      </c>
      <c r="M21" s="6">
        <f t="shared" si="2"/>
        <v>13740</v>
      </c>
    </row>
    <row r="22" ht="15.75" spans="1:13">
      <c r="A22" s="6">
        <v>20</v>
      </c>
      <c r="B22" s="7" t="s">
        <v>79</v>
      </c>
      <c r="C22" s="10" t="s">
        <v>84</v>
      </c>
      <c r="D22" s="12" t="s">
        <v>85</v>
      </c>
      <c r="E22" s="7" t="s">
        <v>86</v>
      </c>
      <c r="F22" s="7" t="s">
        <v>18</v>
      </c>
      <c r="G22" s="7" t="s">
        <v>83</v>
      </c>
      <c r="H22" s="9">
        <v>6</v>
      </c>
      <c r="I22" s="7" t="s">
        <v>28</v>
      </c>
      <c r="J22" s="6">
        <f t="shared" si="5"/>
        <v>12600</v>
      </c>
      <c r="K22" s="7">
        <f t="shared" si="6"/>
        <v>240</v>
      </c>
      <c r="L22" s="6">
        <f t="shared" si="7"/>
        <v>900</v>
      </c>
      <c r="M22" s="6">
        <f t="shared" si="2"/>
        <v>13740</v>
      </c>
    </row>
    <row r="23" ht="15.75" spans="1:13">
      <c r="A23" s="6">
        <v>21</v>
      </c>
      <c r="B23" s="7" t="s">
        <v>79</v>
      </c>
      <c r="C23" s="10" t="s">
        <v>87</v>
      </c>
      <c r="D23" s="12" t="s">
        <v>88</v>
      </c>
      <c r="E23" s="7" t="s">
        <v>89</v>
      </c>
      <c r="F23" s="7" t="s">
        <v>18</v>
      </c>
      <c r="G23" s="7" t="s">
        <v>83</v>
      </c>
      <c r="H23" s="9">
        <v>6</v>
      </c>
      <c r="I23" s="7" t="s">
        <v>28</v>
      </c>
      <c r="J23" s="6">
        <f t="shared" si="5"/>
        <v>12600</v>
      </c>
      <c r="K23" s="7">
        <f t="shared" si="6"/>
        <v>240</v>
      </c>
      <c r="L23" s="6">
        <f t="shared" si="7"/>
        <v>900</v>
      </c>
      <c r="M23" s="6">
        <f t="shared" si="2"/>
        <v>13740</v>
      </c>
    </row>
    <row r="24" ht="15.75" spans="1:13">
      <c r="A24" s="6">
        <v>22</v>
      </c>
      <c r="B24" s="7" t="s">
        <v>79</v>
      </c>
      <c r="C24" s="10" t="s">
        <v>90</v>
      </c>
      <c r="D24" s="12" t="s">
        <v>91</v>
      </c>
      <c r="E24" s="7" t="s">
        <v>86</v>
      </c>
      <c r="F24" s="7" t="s">
        <v>18</v>
      </c>
      <c r="G24" s="7" t="s">
        <v>83</v>
      </c>
      <c r="H24" s="9">
        <v>6</v>
      </c>
      <c r="I24" s="7" t="s">
        <v>28</v>
      </c>
      <c r="J24" s="6">
        <f t="shared" si="5"/>
        <v>12600</v>
      </c>
      <c r="K24" s="7">
        <f t="shared" si="6"/>
        <v>240</v>
      </c>
      <c r="L24" s="6">
        <f t="shared" si="7"/>
        <v>900</v>
      </c>
      <c r="M24" s="6">
        <f t="shared" si="2"/>
        <v>13740</v>
      </c>
    </row>
    <row r="25" ht="15.75" spans="1:13">
      <c r="A25" s="6">
        <v>23</v>
      </c>
      <c r="B25" s="7" t="s">
        <v>79</v>
      </c>
      <c r="C25" s="10" t="s">
        <v>92</v>
      </c>
      <c r="D25" s="12" t="s">
        <v>93</v>
      </c>
      <c r="E25" s="7" t="s">
        <v>86</v>
      </c>
      <c r="F25" s="7" t="s">
        <v>18</v>
      </c>
      <c r="G25" s="7" t="s">
        <v>83</v>
      </c>
      <c r="H25" s="9">
        <v>6</v>
      </c>
      <c r="I25" s="7" t="s">
        <v>28</v>
      </c>
      <c r="J25" s="6">
        <f t="shared" si="5"/>
        <v>12600</v>
      </c>
      <c r="K25" s="7">
        <f t="shared" si="6"/>
        <v>240</v>
      </c>
      <c r="L25" s="6">
        <f t="shared" si="7"/>
        <v>900</v>
      </c>
      <c r="M25" s="6">
        <f t="shared" si="2"/>
        <v>13740</v>
      </c>
    </row>
    <row r="26" ht="15.75" spans="1:13">
      <c r="A26" s="6">
        <v>24</v>
      </c>
      <c r="B26" s="7" t="s">
        <v>79</v>
      </c>
      <c r="C26" s="10" t="s">
        <v>94</v>
      </c>
      <c r="D26" s="12" t="s">
        <v>95</v>
      </c>
      <c r="E26" s="7" t="s">
        <v>86</v>
      </c>
      <c r="F26" s="7" t="s">
        <v>18</v>
      </c>
      <c r="G26" s="7" t="s">
        <v>83</v>
      </c>
      <c r="H26" s="9">
        <v>6</v>
      </c>
      <c r="I26" s="7" t="s">
        <v>28</v>
      </c>
      <c r="J26" s="6">
        <f t="shared" si="5"/>
        <v>12600</v>
      </c>
      <c r="K26" s="7">
        <f t="shared" si="6"/>
        <v>240</v>
      </c>
      <c r="L26" s="6">
        <f t="shared" si="7"/>
        <v>900</v>
      </c>
      <c r="M26" s="6">
        <f t="shared" si="2"/>
        <v>13740</v>
      </c>
    </row>
    <row r="27" ht="15.75" spans="1:13">
      <c r="A27" s="6">
        <v>25</v>
      </c>
      <c r="B27" s="7" t="s">
        <v>79</v>
      </c>
      <c r="C27" s="10" t="s">
        <v>96</v>
      </c>
      <c r="D27" s="12" t="s">
        <v>97</v>
      </c>
      <c r="E27" s="7" t="s">
        <v>98</v>
      </c>
      <c r="F27" s="7" t="s">
        <v>18</v>
      </c>
      <c r="G27" s="7" t="s">
        <v>99</v>
      </c>
      <c r="H27" s="7">
        <v>6</v>
      </c>
      <c r="I27" s="7" t="s">
        <v>20</v>
      </c>
      <c r="J27" s="6">
        <f t="shared" si="5"/>
        <v>12600</v>
      </c>
      <c r="K27" s="7">
        <f t="shared" si="6"/>
        <v>240</v>
      </c>
      <c r="L27" s="6">
        <f t="shared" si="7"/>
        <v>900</v>
      </c>
      <c r="M27" s="6">
        <f t="shared" si="2"/>
        <v>13740</v>
      </c>
    </row>
    <row r="28" ht="15.75" spans="1:13">
      <c r="A28" s="6">
        <v>26</v>
      </c>
      <c r="B28" s="7" t="s">
        <v>79</v>
      </c>
      <c r="C28" s="10" t="s">
        <v>100</v>
      </c>
      <c r="D28" s="12" t="s">
        <v>101</v>
      </c>
      <c r="E28" s="7" t="s">
        <v>102</v>
      </c>
      <c r="F28" s="7" t="s">
        <v>18</v>
      </c>
      <c r="G28" s="7" t="s">
        <v>83</v>
      </c>
      <c r="H28" s="9">
        <v>6</v>
      </c>
      <c r="I28" s="7" t="s">
        <v>28</v>
      </c>
      <c r="J28" s="6">
        <f t="shared" si="5"/>
        <v>12600</v>
      </c>
      <c r="K28" s="7">
        <f t="shared" si="6"/>
        <v>240</v>
      </c>
      <c r="L28" s="6">
        <f t="shared" si="7"/>
        <v>900</v>
      </c>
      <c r="M28" s="6">
        <f t="shared" si="2"/>
        <v>13740</v>
      </c>
    </row>
    <row r="29" ht="15.75" spans="1:13">
      <c r="A29" s="6">
        <v>27</v>
      </c>
      <c r="B29" s="7" t="s">
        <v>79</v>
      </c>
      <c r="C29" s="10" t="s">
        <v>103</v>
      </c>
      <c r="D29" s="12" t="s">
        <v>104</v>
      </c>
      <c r="E29" s="7" t="s">
        <v>86</v>
      </c>
      <c r="F29" s="7" t="s">
        <v>18</v>
      </c>
      <c r="G29" s="7" t="s">
        <v>83</v>
      </c>
      <c r="H29" s="9">
        <v>6</v>
      </c>
      <c r="I29" s="7" t="s">
        <v>28</v>
      </c>
      <c r="J29" s="6">
        <f t="shared" si="5"/>
        <v>12600</v>
      </c>
      <c r="K29" s="7">
        <f t="shared" si="6"/>
        <v>240</v>
      </c>
      <c r="L29" s="6">
        <f t="shared" si="7"/>
        <v>900</v>
      </c>
      <c r="M29" s="6">
        <f t="shared" si="2"/>
        <v>13740</v>
      </c>
    </row>
    <row r="30" ht="15.75" spans="1:13">
      <c r="A30" s="6">
        <v>28</v>
      </c>
      <c r="B30" s="7" t="s">
        <v>79</v>
      </c>
      <c r="C30" s="10" t="s">
        <v>105</v>
      </c>
      <c r="D30" s="12" t="s">
        <v>106</v>
      </c>
      <c r="E30" s="7" t="s">
        <v>82</v>
      </c>
      <c r="F30" s="7" t="s">
        <v>18</v>
      </c>
      <c r="G30" s="7" t="s">
        <v>83</v>
      </c>
      <c r="H30" s="9">
        <v>6</v>
      </c>
      <c r="I30" s="7" t="s">
        <v>28</v>
      </c>
      <c r="J30" s="6">
        <f t="shared" si="5"/>
        <v>12600</v>
      </c>
      <c r="K30" s="7">
        <f t="shared" si="6"/>
        <v>240</v>
      </c>
      <c r="L30" s="6">
        <f t="shared" si="7"/>
        <v>900</v>
      </c>
      <c r="M30" s="6">
        <f t="shared" si="2"/>
        <v>13740</v>
      </c>
    </row>
    <row r="31" ht="15.75" spans="1:13">
      <c r="A31" s="6">
        <v>29</v>
      </c>
      <c r="B31" s="7" t="s">
        <v>79</v>
      </c>
      <c r="C31" s="10" t="s">
        <v>107</v>
      </c>
      <c r="D31" s="12" t="s">
        <v>108</v>
      </c>
      <c r="E31" s="7" t="s">
        <v>86</v>
      </c>
      <c r="F31" s="7" t="s">
        <v>18</v>
      </c>
      <c r="G31" s="7" t="s">
        <v>83</v>
      </c>
      <c r="H31" s="9">
        <v>6</v>
      </c>
      <c r="I31" s="7" t="s">
        <v>28</v>
      </c>
      <c r="J31" s="6">
        <f t="shared" si="5"/>
        <v>12600</v>
      </c>
      <c r="K31" s="7">
        <f t="shared" si="6"/>
        <v>240</v>
      </c>
      <c r="L31" s="6">
        <f t="shared" si="7"/>
        <v>900</v>
      </c>
      <c r="M31" s="6">
        <f t="shared" si="2"/>
        <v>13740</v>
      </c>
    </row>
    <row r="32" ht="15.75" spans="1:13">
      <c r="A32" s="6">
        <v>30</v>
      </c>
      <c r="B32" s="7" t="s">
        <v>79</v>
      </c>
      <c r="C32" s="10" t="s">
        <v>109</v>
      </c>
      <c r="D32" s="12" t="s">
        <v>110</v>
      </c>
      <c r="E32" s="7" t="s">
        <v>82</v>
      </c>
      <c r="F32" s="7" t="s">
        <v>18</v>
      </c>
      <c r="G32" s="7" t="s">
        <v>83</v>
      </c>
      <c r="H32" s="9">
        <v>6</v>
      </c>
      <c r="I32" s="7" t="s">
        <v>28</v>
      </c>
      <c r="J32" s="6">
        <f t="shared" si="5"/>
        <v>12600</v>
      </c>
      <c r="K32" s="7">
        <f t="shared" si="6"/>
        <v>240</v>
      </c>
      <c r="L32" s="6">
        <f t="shared" si="7"/>
        <v>900</v>
      </c>
      <c r="M32" s="6">
        <f t="shared" si="2"/>
        <v>13740</v>
      </c>
    </row>
    <row r="33" ht="15.75" spans="1:13">
      <c r="A33" s="6">
        <v>31</v>
      </c>
      <c r="B33" s="7" t="s">
        <v>79</v>
      </c>
      <c r="C33" s="10" t="s">
        <v>111</v>
      </c>
      <c r="D33" s="12" t="s">
        <v>112</v>
      </c>
      <c r="E33" s="7" t="s">
        <v>86</v>
      </c>
      <c r="F33" s="7" t="s">
        <v>18</v>
      </c>
      <c r="G33" s="7" t="s">
        <v>83</v>
      </c>
      <c r="H33" s="9">
        <v>6</v>
      </c>
      <c r="I33" s="7" t="s">
        <v>28</v>
      </c>
      <c r="J33" s="6">
        <f t="shared" si="5"/>
        <v>12600</v>
      </c>
      <c r="K33" s="7">
        <f t="shared" si="6"/>
        <v>240</v>
      </c>
      <c r="L33" s="6">
        <f t="shared" si="7"/>
        <v>900</v>
      </c>
      <c r="M33" s="6">
        <f t="shared" si="2"/>
        <v>13740</v>
      </c>
    </row>
    <row r="34" ht="15.75" spans="1:13">
      <c r="A34" s="6">
        <v>32</v>
      </c>
      <c r="B34" s="7" t="s">
        <v>79</v>
      </c>
      <c r="C34" s="10" t="s">
        <v>113</v>
      </c>
      <c r="D34" s="12" t="s">
        <v>114</v>
      </c>
      <c r="E34" s="7" t="s">
        <v>86</v>
      </c>
      <c r="F34" s="7" t="s">
        <v>18</v>
      </c>
      <c r="G34" s="7" t="s">
        <v>83</v>
      </c>
      <c r="H34" s="9">
        <v>6</v>
      </c>
      <c r="I34" s="7" t="s">
        <v>28</v>
      </c>
      <c r="J34" s="6">
        <f t="shared" si="5"/>
        <v>12600</v>
      </c>
      <c r="K34" s="7">
        <f t="shared" si="6"/>
        <v>240</v>
      </c>
      <c r="L34" s="6">
        <f t="shared" si="7"/>
        <v>900</v>
      </c>
      <c r="M34" s="6">
        <f t="shared" si="2"/>
        <v>13740</v>
      </c>
    </row>
    <row r="35" ht="15.75" spans="1:13">
      <c r="A35" s="6">
        <v>33</v>
      </c>
      <c r="B35" s="7" t="s">
        <v>79</v>
      </c>
      <c r="C35" s="10" t="s">
        <v>115</v>
      </c>
      <c r="D35" s="12" t="s">
        <v>116</v>
      </c>
      <c r="E35" s="7" t="s">
        <v>82</v>
      </c>
      <c r="F35" s="7" t="s">
        <v>18</v>
      </c>
      <c r="G35" s="7" t="s">
        <v>83</v>
      </c>
      <c r="H35" s="9">
        <v>6</v>
      </c>
      <c r="I35" s="7" t="s">
        <v>28</v>
      </c>
      <c r="J35" s="6">
        <f t="shared" si="5"/>
        <v>12600</v>
      </c>
      <c r="K35" s="7">
        <f t="shared" si="6"/>
        <v>240</v>
      </c>
      <c r="L35" s="6">
        <f t="shared" si="7"/>
        <v>900</v>
      </c>
      <c r="M35" s="6">
        <f t="shared" si="2"/>
        <v>13740</v>
      </c>
    </row>
    <row r="36" ht="15.75" spans="1:13">
      <c r="A36" s="6">
        <v>34</v>
      </c>
      <c r="B36" s="7" t="s">
        <v>79</v>
      </c>
      <c r="C36" s="10" t="s">
        <v>117</v>
      </c>
      <c r="D36" s="12" t="s">
        <v>118</v>
      </c>
      <c r="E36" s="7" t="s">
        <v>89</v>
      </c>
      <c r="F36" s="7" t="s">
        <v>18</v>
      </c>
      <c r="G36" s="7" t="s">
        <v>83</v>
      </c>
      <c r="H36" s="9">
        <v>6</v>
      </c>
      <c r="I36" s="7" t="s">
        <v>28</v>
      </c>
      <c r="J36" s="6">
        <f t="shared" si="5"/>
        <v>12600</v>
      </c>
      <c r="K36" s="7">
        <f t="shared" si="6"/>
        <v>240</v>
      </c>
      <c r="L36" s="6">
        <f t="shared" si="7"/>
        <v>900</v>
      </c>
      <c r="M36" s="6">
        <f t="shared" si="2"/>
        <v>13740</v>
      </c>
    </row>
    <row r="37" ht="15.75" spans="1:13">
      <c r="A37" s="6">
        <v>35</v>
      </c>
      <c r="B37" s="7" t="s">
        <v>79</v>
      </c>
      <c r="C37" s="10" t="s">
        <v>119</v>
      </c>
      <c r="D37" s="12" t="s">
        <v>120</v>
      </c>
      <c r="E37" s="7" t="s">
        <v>102</v>
      </c>
      <c r="F37" s="7" t="s">
        <v>18</v>
      </c>
      <c r="G37" s="7" t="s">
        <v>83</v>
      </c>
      <c r="H37" s="9">
        <v>6</v>
      </c>
      <c r="I37" s="7" t="s">
        <v>28</v>
      </c>
      <c r="J37" s="6">
        <f t="shared" si="5"/>
        <v>12600</v>
      </c>
      <c r="K37" s="7">
        <f t="shared" si="6"/>
        <v>240</v>
      </c>
      <c r="L37" s="6">
        <f t="shared" si="7"/>
        <v>900</v>
      </c>
      <c r="M37" s="6">
        <f t="shared" si="2"/>
        <v>13740</v>
      </c>
    </row>
    <row r="38" ht="15.75" spans="1:13">
      <c r="A38" s="6">
        <v>36</v>
      </c>
      <c r="B38" s="7" t="s">
        <v>79</v>
      </c>
      <c r="C38" s="10" t="s">
        <v>121</v>
      </c>
      <c r="D38" s="12" t="s">
        <v>122</v>
      </c>
      <c r="E38" s="7" t="s">
        <v>102</v>
      </c>
      <c r="F38" s="7" t="s">
        <v>18</v>
      </c>
      <c r="G38" s="7" t="s">
        <v>83</v>
      </c>
      <c r="H38" s="9">
        <v>6</v>
      </c>
      <c r="I38" s="7" t="s">
        <v>28</v>
      </c>
      <c r="J38" s="6">
        <f t="shared" si="5"/>
        <v>12600</v>
      </c>
      <c r="K38" s="7">
        <f t="shared" si="6"/>
        <v>240</v>
      </c>
      <c r="L38" s="6">
        <f t="shared" si="7"/>
        <v>900</v>
      </c>
      <c r="M38" s="6">
        <f t="shared" si="2"/>
        <v>13740</v>
      </c>
    </row>
    <row r="39" ht="15.75" spans="1:13">
      <c r="A39" s="6">
        <v>37</v>
      </c>
      <c r="B39" s="7" t="s">
        <v>79</v>
      </c>
      <c r="C39" s="10" t="s">
        <v>123</v>
      </c>
      <c r="D39" s="12" t="s">
        <v>124</v>
      </c>
      <c r="E39" s="7" t="s">
        <v>102</v>
      </c>
      <c r="F39" s="7" t="s">
        <v>18</v>
      </c>
      <c r="G39" s="7" t="s">
        <v>83</v>
      </c>
      <c r="H39" s="9">
        <v>6</v>
      </c>
      <c r="I39" s="7" t="s">
        <v>28</v>
      </c>
      <c r="J39" s="6">
        <f t="shared" si="5"/>
        <v>12600</v>
      </c>
      <c r="K39" s="7">
        <f t="shared" si="6"/>
        <v>240</v>
      </c>
      <c r="L39" s="6">
        <f t="shared" si="7"/>
        <v>900</v>
      </c>
      <c r="M39" s="6">
        <f t="shared" si="2"/>
        <v>13740</v>
      </c>
    </row>
    <row r="40" ht="15.75" spans="1:13">
      <c r="A40" s="6">
        <v>38</v>
      </c>
      <c r="B40" s="7" t="s">
        <v>79</v>
      </c>
      <c r="C40" s="10" t="s">
        <v>125</v>
      </c>
      <c r="D40" s="12" t="s">
        <v>126</v>
      </c>
      <c r="E40" s="7" t="s">
        <v>82</v>
      </c>
      <c r="F40" s="7" t="s">
        <v>18</v>
      </c>
      <c r="G40" s="7" t="s">
        <v>99</v>
      </c>
      <c r="H40" s="7">
        <v>6</v>
      </c>
      <c r="I40" s="7" t="s">
        <v>20</v>
      </c>
      <c r="J40" s="6">
        <f t="shared" si="5"/>
        <v>12600</v>
      </c>
      <c r="K40" s="7">
        <f t="shared" si="6"/>
        <v>240</v>
      </c>
      <c r="L40" s="6">
        <f t="shared" si="7"/>
        <v>900</v>
      </c>
      <c r="M40" s="6">
        <f t="shared" si="2"/>
        <v>13740</v>
      </c>
    </row>
    <row r="41" ht="15.75" spans="1:13">
      <c r="A41" s="6">
        <v>39</v>
      </c>
      <c r="B41" s="7" t="s">
        <v>79</v>
      </c>
      <c r="C41" s="10" t="s">
        <v>127</v>
      </c>
      <c r="D41" s="12" t="s">
        <v>128</v>
      </c>
      <c r="E41" s="7" t="s">
        <v>82</v>
      </c>
      <c r="F41" s="7" t="s">
        <v>18</v>
      </c>
      <c r="G41" s="7" t="s">
        <v>83</v>
      </c>
      <c r="H41" s="9">
        <v>6</v>
      </c>
      <c r="I41" s="7" t="s">
        <v>28</v>
      </c>
      <c r="J41" s="6">
        <f t="shared" si="5"/>
        <v>12600</v>
      </c>
      <c r="K41" s="7">
        <f t="shared" si="6"/>
        <v>240</v>
      </c>
      <c r="L41" s="6">
        <f t="shared" si="7"/>
        <v>900</v>
      </c>
      <c r="M41" s="6">
        <f t="shared" si="2"/>
        <v>13740</v>
      </c>
    </row>
    <row r="42" ht="15.75" spans="1:13">
      <c r="A42" s="6">
        <v>40</v>
      </c>
      <c r="B42" s="7" t="s">
        <v>79</v>
      </c>
      <c r="C42" s="10" t="s">
        <v>129</v>
      </c>
      <c r="D42" s="12" t="s">
        <v>130</v>
      </c>
      <c r="E42" s="7" t="s">
        <v>89</v>
      </c>
      <c r="F42" s="7" t="s">
        <v>18</v>
      </c>
      <c r="G42" s="7" t="s">
        <v>83</v>
      </c>
      <c r="H42" s="9">
        <v>6</v>
      </c>
      <c r="I42" s="7" t="s">
        <v>28</v>
      </c>
      <c r="J42" s="6">
        <f t="shared" si="5"/>
        <v>12600</v>
      </c>
      <c r="K42" s="7">
        <f t="shared" si="6"/>
        <v>240</v>
      </c>
      <c r="L42" s="6">
        <f t="shared" si="7"/>
        <v>900</v>
      </c>
      <c r="M42" s="6">
        <f t="shared" si="2"/>
        <v>13740</v>
      </c>
    </row>
    <row r="43" ht="15.75" spans="1:13">
      <c r="A43" s="6">
        <v>41</v>
      </c>
      <c r="B43" s="7" t="s">
        <v>79</v>
      </c>
      <c r="C43" s="10" t="s">
        <v>131</v>
      </c>
      <c r="D43" s="12" t="s">
        <v>132</v>
      </c>
      <c r="E43" s="7" t="s">
        <v>133</v>
      </c>
      <c r="F43" s="7" t="s">
        <v>18</v>
      </c>
      <c r="G43" s="7" t="s">
        <v>27</v>
      </c>
      <c r="H43" s="9">
        <v>12</v>
      </c>
      <c r="I43" s="7" t="s">
        <v>28</v>
      </c>
      <c r="J43" s="6">
        <f t="shared" si="5"/>
        <v>25200</v>
      </c>
      <c r="K43" s="7">
        <f t="shared" si="6"/>
        <v>480</v>
      </c>
      <c r="L43" s="6">
        <f t="shared" si="7"/>
        <v>1800</v>
      </c>
      <c r="M43" s="6">
        <f t="shared" si="2"/>
        <v>27480</v>
      </c>
    </row>
    <row r="44" ht="15.75" spans="1:13">
      <c r="A44" s="6">
        <v>42</v>
      </c>
      <c r="B44" s="7" t="s">
        <v>79</v>
      </c>
      <c r="C44" s="10" t="s">
        <v>134</v>
      </c>
      <c r="D44" s="12" t="s">
        <v>135</v>
      </c>
      <c r="E44" s="7" t="s">
        <v>133</v>
      </c>
      <c r="F44" s="7" t="s">
        <v>18</v>
      </c>
      <c r="G44" s="7" t="s">
        <v>27</v>
      </c>
      <c r="H44" s="9">
        <v>12</v>
      </c>
      <c r="I44" s="7" t="s">
        <v>28</v>
      </c>
      <c r="J44" s="6">
        <f t="shared" si="5"/>
        <v>25200</v>
      </c>
      <c r="K44" s="7">
        <f t="shared" si="6"/>
        <v>480</v>
      </c>
      <c r="L44" s="6">
        <f t="shared" si="7"/>
        <v>1800</v>
      </c>
      <c r="M44" s="6">
        <f t="shared" si="2"/>
        <v>27480</v>
      </c>
    </row>
    <row r="45" ht="15.75" spans="1:13">
      <c r="A45" s="6">
        <v>43</v>
      </c>
      <c r="B45" s="7" t="s">
        <v>79</v>
      </c>
      <c r="C45" s="10" t="s">
        <v>136</v>
      </c>
      <c r="D45" s="12" t="s">
        <v>137</v>
      </c>
      <c r="E45" s="7" t="s">
        <v>86</v>
      </c>
      <c r="F45" s="7" t="s">
        <v>61</v>
      </c>
      <c r="G45" s="7" t="s">
        <v>138</v>
      </c>
      <c r="H45" s="9">
        <v>3</v>
      </c>
      <c r="I45" s="7" t="s">
        <v>20</v>
      </c>
      <c r="J45" s="6">
        <f>H45*2300</f>
        <v>6900</v>
      </c>
      <c r="K45" s="7">
        <v>0</v>
      </c>
      <c r="L45" s="6">
        <v>0</v>
      </c>
      <c r="M45" s="6">
        <f t="shared" si="2"/>
        <v>6900</v>
      </c>
    </row>
    <row r="46" ht="15.75" spans="1:13">
      <c r="A46" s="6">
        <v>44</v>
      </c>
      <c r="B46" s="7" t="s">
        <v>79</v>
      </c>
      <c r="C46" s="10" t="s">
        <v>139</v>
      </c>
      <c r="D46" s="12" t="s">
        <v>140</v>
      </c>
      <c r="E46" s="7" t="s">
        <v>86</v>
      </c>
      <c r="F46" s="7" t="s">
        <v>61</v>
      </c>
      <c r="G46" s="7" t="s">
        <v>78</v>
      </c>
      <c r="H46" s="9">
        <v>3</v>
      </c>
      <c r="I46" s="7" t="s">
        <v>20</v>
      </c>
      <c r="J46" s="6">
        <f>H46*2300</f>
        <v>6900</v>
      </c>
      <c r="K46" s="7">
        <v>0</v>
      </c>
      <c r="L46" s="6">
        <v>0</v>
      </c>
      <c r="M46" s="6">
        <f t="shared" si="2"/>
        <v>6900</v>
      </c>
    </row>
    <row r="47" ht="15.75" spans="1:13">
      <c r="A47" s="6">
        <v>45</v>
      </c>
      <c r="B47" s="7" t="s">
        <v>141</v>
      </c>
      <c r="C47" s="7" t="s">
        <v>142</v>
      </c>
      <c r="D47" s="13" t="s">
        <v>143</v>
      </c>
      <c r="E47" s="7" t="s">
        <v>144</v>
      </c>
      <c r="F47" s="7" t="s">
        <v>18</v>
      </c>
      <c r="G47" s="7" t="s">
        <v>83</v>
      </c>
      <c r="H47" s="7">
        <v>5</v>
      </c>
      <c r="I47" s="7" t="s">
        <v>20</v>
      </c>
      <c r="J47" s="6">
        <f t="shared" ref="J47:J52" si="8">1400*H47</f>
        <v>7000</v>
      </c>
      <c r="K47" s="6">
        <f t="shared" ref="K47:K49" si="9">40*H47</f>
        <v>200</v>
      </c>
      <c r="L47" s="6">
        <v>0</v>
      </c>
      <c r="M47" s="6">
        <f t="shared" si="2"/>
        <v>7200</v>
      </c>
    </row>
    <row r="48" ht="15.75" spans="1:13">
      <c r="A48" s="6">
        <v>46</v>
      </c>
      <c r="B48" s="7" t="s">
        <v>141</v>
      </c>
      <c r="C48" s="7" t="s">
        <v>145</v>
      </c>
      <c r="D48" s="13" t="s">
        <v>146</v>
      </c>
      <c r="E48" s="7" t="s">
        <v>144</v>
      </c>
      <c r="F48" s="7" t="s">
        <v>18</v>
      </c>
      <c r="G48" s="7" t="s">
        <v>83</v>
      </c>
      <c r="H48" s="7">
        <v>5</v>
      </c>
      <c r="I48" s="7" t="s">
        <v>20</v>
      </c>
      <c r="J48" s="6">
        <f t="shared" si="8"/>
        <v>7000</v>
      </c>
      <c r="K48" s="6">
        <f t="shared" si="9"/>
        <v>200</v>
      </c>
      <c r="L48" s="6">
        <v>0</v>
      </c>
      <c r="M48" s="6">
        <f t="shared" si="2"/>
        <v>7200</v>
      </c>
    </row>
    <row r="49" ht="15.75" spans="1:13">
      <c r="A49" s="6">
        <v>47</v>
      </c>
      <c r="B49" s="7" t="s">
        <v>141</v>
      </c>
      <c r="C49" s="7" t="s">
        <v>147</v>
      </c>
      <c r="D49" s="13" t="s">
        <v>148</v>
      </c>
      <c r="E49" s="7" t="s">
        <v>144</v>
      </c>
      <c r="F49" s="7" t="s">
        <v>18</v>
      </c>
      <c r="G49" s="7" t="s">
        <v>83</v>
      </c>
      <c r="H49" s="7">
        <v>5</v>
      </c>
      <c r="I49" s="7" t="s">
        <v>20</v>
      </c>
      <c r="J49" s="6">
        <f t="shared" si="8"/>
        <v>7000</v>
      </c>
      <c r="K49" s="6">
        <f t="shared" si="9"/>
        <v>200</v>
      </c>
      <c r="L49" s="6">
        <v>0</v>
      </c>
      <c r="M49" s="6">
        <f t="shared" si="2"/>
        <v>7200</v>
      </c>
    </row>
    <row r="50" customFormat="1" ht="15.75" spans="1:13">
      <c r="A50" s="6">
        <v>48</v>
      </c>
      <c r="B50" s="14" t="s">
        <v>149</v>
      </c>
      <c r="C50" s="14" t="s">
        <v>150</v>
      </c>
      <c r="D50" s="15" t="s">
        <v>151</v>
      </c>
      <c r="E50" s="14" t="s">
        <v>152</v>
      </c>
      <c r="F50" s="15" t="s">
        <v>18</v>
      </c>
      <c r="G50" s="15" t="s">
        <v>83</v>
      </c>
      <c r="H50" s="16">
        <v>5</v>
      </c>
      <c r="I50" s="14" t="s">
        <v>20</v>
      </c>
      <c r="J50" s="17">
        <f t="shared" si="8"/>
        <v>7000</v>
      </c>
      <c r="K50" s="17">
        <v>0</v>
      </c>
      <c r="L50" s="15">
        <v>0</v>
      </c>
      <c r="M50" s="17">
        <f t="shared" ref="M50:M57" si="10">J50</f>
        <v>7000</v>
      </c>
    </row>
    <row r="51" ht="15.75" spans="1:13">
      <c r="A51" s="6">
        <v>49</v>
      </c>
      <c r="B51" s="14" t="s">
        <v>149</v>
      </c>
      <c r="C51" s="14" t="s">
        <v>153</v>
      </c>
      <c r="D51" s="15" t="s">
        <v>154</v>
      </c>
      <c r="E51" s="14" t="s">
        <v>152</v>
      </c>
      <c r="F51" s="15" t="s">
        <v>18</v>
      </c>
      <c r="G51" s="15" t="s">
        <v>50</v>
      </c>
      <c r="H51" s="16">
        <v>11</v>
      </c>
      <c r="I51" s="14" t="s">
        <v>20</v>
      </c>
      <c r="J51" s="17">
        <f t="shared" si="8"/>
        <v>15400</v>
      </c>
      <c r="K51" s="17">
        <v>0</v>
      </c>
      <c r="L51" s="15">
        <v>0</v>
      </c>
      <c r="M51" s="17">
        <f t="shared" si="10"/>
        <v>15400</v>
      </c>
    </row>
    <row r="52" ht="15.75" spans="1:13">
      <c r="A52" s="6">
        <v>50</v>
      </c>
      <c r="B52" s="14" t="s">
        <v>149</v>
      </c>
      <c r="C52" s="14" t="s">
        <v>155</v>
      </c>
      <c r="D52" s="15" t="s">
        <v>156</v>
      </c>
      <c r="E52" s="14" t="s">
        <v>152</v>
      </c>
      <c r="F52" s="15" t="s">
        <v>18</v>
      </c>
      <c r="G52" s="15" t="s">
        <v>34</v>
      </c>
      <c r="H52" s="16">
        <v>6</v>
      </c>
      <c r="I52" s="14" t="s">
        <v>20</v>
      </c>
      <c r="J52" s="17">
        <f t="shared" si="8"/>
        <v>8400</v>
      </c>
      <c r="K52" s="17">
        <v>0</v>
      </c>
      <c r="L52" s="15">
        <v>0</v>
      </c>
      <c r="M52" s="17">
        <f t="shared" si="10"/>
        <v>8400</v>
      </c>
    </row>
    <row r="53" ht="15.75" spans="1:13">
      <c r="A53" s="6">
        <v>51</v>
      </c>
      <c r="B53" s="14" t="s">
        <v>149</v>
      </c>
      <c r="C53" s="14" t="s">
        <v>157</v>
      </c>
      <c r="D53" s="15" t="s">
        <v>158</v>
      </c>
      <c r="E53" s="14" t="s">
        <v>152</v>
      </c>
      <c r="F53" s="15" t="s">
        <v>159</v>
      </c>
      <c r="G53" s="15" t="s">
        <v>27</v>
      </c>
      <c r="H53" s="16">
        <v>9</v>
      </c>
      <c r="I53" s="14" t="s">
        <v>20</v>
      </c>
      <c r="J53" s="17">
        <f t="shared" ref="J53:J116" si="11">1500*H53</f>
        <v>13500</v>
      </c>
      <c r="K53" s="17">
        <v>0</v>
      </c>
      <c r="L53" s="15">
        <v>0</v>
      </c>
      <c r="M53" s="17">
        <f t="shared" si="10"/>
        <v>13500</v>
      </c>
    </row>
    <row r="54" ht="15.75" spans="1:13">
      <c r="A54" s="6">
        <v>52</v>
      </c>
      <c r="B54" s="14" t="s">
        <v>149</v>
      </c>
      <c r="C54" s="14" t="s">
        <v>160</v>
      </c>
      <c r="D54" s="15" t="s">
        <v>161</v>
      </c>
      <c r="E54" s="14" t="s">
        <v>152</v>
      </c>
      <c r="F54" s="15" t="s">
        <v>159</v>
      </c>
      <c r="G54" s="15" t="s">
        <v>43</v>
      </c>
      <c r="H54" s="16">
        <v>4</v>
      </c>
      <c r="I54" s="14" t="s">
        <v>20</v>
      </c>
      <c r="J54" s="17">
        <f t="shared" si="11"/>
        <v>6000</v>
      </c>
      <c r="K54" s="17">
        <v>0</v>
      </c>
      <c r="L54" s="15">
        <v>0</v>
      </c>
      <c r="M54" s="17">
        <f t="shared" si="10"/>
        <v>6000</v>
      </c>
    </row>
    <row r="55" ht="15.75" spans="1:13">
      <c r="A55" s="6">
        <v>53</v>
      </c>
      <c r="B55" s="14" t="s">
        <v>149</v>
      </c>
      <c r="C55" s="14" t="s">
        <v>162</v>
      </c>
      <c r="D55" s="15" t="s">
        <v>163</v>
      </c>
      <c r="E55" s="14" t="s">
        <v>152</v>
      </c>
      <c r="F55" s="15" t="s">
        <v>159</v>
      </c>
      <c r="G55" s="15" t="s">
        <v>164</v>
      </c>
      <c r="H55" s="16">
        <v>10</v>
      </c>
      <c r="I55" s="14" t="s">
        <v>20</v>
      </c>
      <c r="J55" s="17">
        <f t="shared" si="11"/>
        <v>15000</v>
      </c>
      <c r="K55" s="17">
        <v>0</v>
      </c>
      <c r="L55" s="15">
        <v>0</v>
      </c>
      <c r="M55" s="17">
        <f t="shared" si="10"/>
        <v>15000</v>
      </c>
    </row>
    <row r="56" ht="15.75" spans="1:13">
      <c r="A56" s="6">
        <v>54</v>
      </c>
      <c r="B56" s="14" t="s">
        <v>149</v>
      </c>
      <c r="C56" s="14" t="s">
        <v>165</v>
      </c>
      <c r="D56" s="15" t="s">
        <v>166</v>
      </c>
      <c r="E56" s="14" t="s">
        <v>152</v>
      </c>
      <c r="F56" s="15" t="s">
        <v>159</v>
      </c>
      <c r="G56" s="15" t="s">
        <v>34</v>
      </c>
      <c r="H56" s="16">
        <v>5</v>
      </c>
      <c r="I56" s="14" t="s">
        <v>20</v>
      </c>
      <c r="J56" s="17">
        <f t="shared" si="11"/>
        <v>7500</v>
      </c>
      <c r="K56" s="17">
        <v>0</v>
      </c>
      <c r="L56" s="15">
        <v>0</v>
      </c>
      <c r="M56" s="17">
        <f t="shared" si="10"/>
        <v>7500</v>
      </c>
    </row>
    <row r="57" ht="15.75" spans="1:13">
      <c r="A57" s="6">
        <v>55</v>
      </c>
      <c r="B57" s="14" t="s">
        <v>149</v>
      </c>
      <c r="C57" s="14" t="s">
        <v>167</v>
      </c>
      <c r="D57" s="15" t="s">
        <v>168</v>
      </c>
      <c r="E57" s="14" t="s">
        <v>152</v>
      </c>
      <c r="F57" s="15" t="s">
        <v>159</v>
      </c>
      <c r="G57" s="15" t="s">
        <v>83</v>
      </c>
      <c r="H57" s="16">
        <v>4</v>
      </c>
      <c r="I57" s="14" t="s">
        <v>20</v>
      </c>
      <c r="J57" s="17">
        <f t="shared" si="11"/>
        <v>6000</v>
      </c>
      <c r="K57" s="17">
        <v>0</v>
      </c>
      <c r="L57" s="15">
        <v>0</v>
      </c>
      <c r="M57" s="17">
        <f t="shared" si="10"/>
        <v>6000</v>
      </c>
    </row>
    <row r="58" ht="15.75" spans="1:13">
      <c r="A58" s="6">
        <v>56</v>
      </c>
      <c r="B58" s="14" t="s">
        <v>149</v>
      </c>
      <c r="C58" s="14" t="s">
        <v>169</v>
      </c>
      <c r="D58" s="15" t="s">
        <v>170</v>
      </c>
      <c r="E58" s="14" t="s">
        <v>152</v>
      </c>
      <c r="F58" s="15" t="s">
        <v>159</v>
      </c>
      <c r="G58" s="15" t="s">
        <v>34</v>
      </c>
      <c r="H58" s="16">
        <v>6</v>
      </c>
      <c r="I58" s="14" t="s">
        <v>20</v>
      </c>
      <c r="J58" s="17">
        <f t="shared" si="11"/>
        <v>9000</v>
      </c>
      <c r="K58" s="17">
        <v>0</v>
      </c>
      <c r="L58" s="15">
        <v>0</v>
      </c>
      <c r="M58" s="17">
        <f t="shared" ref="M58:M121" si="12">SUM(J58:L58)</f>
        <v>9000</v>
      </c>
    </row>
    <row r="59" ht="15.75" spans="1:13">
      <c r="A59" s="6">
        <v>57</v>
      </c>
      <c r="B59" s="14" t="s">
        <v>149</v>
      </c>
      <c r="C59" s="14" t="s">
        <v>171</v>
      </c>
      <c r="D59" s="15" t="s">
        <v>172</v>
      </c>
      <c r="E59" s="14" t="s">
        <v>152</v>
      </c>
      <c r="F59" s="15" t="s">
        <v>159</v>
      </c>
      <c r="G59" s="15" t="s">
        <v>43</v>
      </c>
      <c r="H59" s="16">
        <v>5</v>
      </c>
      <c r="I59" s="14" t="s">
        <v>20</v>
      </c>
      <c r="J59" s="17">
        <f t="shared" si="11"/>
        <v>7500</v>
      </c>
      <c r="K59" s="17">
        <v>0</v>
      </c>
      <c r="L59" s="15">
        <v>0</v>
      </c>
      <c r="M59" s="17">
        <f t="shared" si="12"/>
        <v>7500</v>
      </c>
    </row>
    <row r="60" ht="15.75" spans="1:13">
      <c r="A60" s="6">
        <v>58</v>
      </c>
      <c r="B60" s="14" t="s">
        <v>149</v>
      </c>
      <c r="C60" s="14" t="s">
        <v>173</v>
      </c>
      <c r="D60" s="15" t="s">
        <v>174</v>
      </c>
      <c r="E60" s="14" t="s">
        <v>152</v>
      </c>
      <c r="F60" s="15" t="s">
        <v>159</v>
      </c>
      <c r="G60" s="15" t="s">
        <v>83</v>
      </c>
      <c r="H60" s="16">
        <v>4</v>
      </c>
      <c r="I60" s="14" t="s">
        <v>20</v>
      </c>
      <c r="J60" s="17">
        <f t="shared" si="11"/>
        <v>6000</v>
      </c>
      <c r="K60" s="17">
        <v>0</v>
      </c>
      <c r="L60" s="15">
        <v>0</v>
      </c>
      <c r="M60" s="17">
        <f t="shared" si="12"/>
        <v>6000</v>
      </c>
    </row>
    <row r="61" ht="15.75" spans="1:13">
      <c r="A61" s="6">
        <v>59</v>
      </c>
      <c r="B61" s="14" t="s">
        <v>149</v>
      </c>
      <c r="C61" s="14" t="s">
        <v>175</v>
      </c>
      <c r="D61" s="15" t="s">
        <v>176</v>
      </c>
      <c r="E61" s="14" t="s">
        <v>152</v>
      </c>
      <c r="F61" s="15" t="s">
        <v>159</v>
      </c>
      <c r="G61" s="15" t="s">
        <v>34</v>
      </c>
      <c r="H61" s="16">
        <v>4</v>
      </c>
      <c r="I61" s="14" t="s">
        <v>20</v>
      </c>
      <c r="J61" s="17">
        <f t="shared" si="11"/>
        <v>6000</v>
      </c>
      <c r="K61" s="17">
        <v>0</v>
      </c>
      <c r="L61" s="15">
        <v>0</v>
      </c>
      <c r="M61" s="17">
        <f t="shared" si="12"/>
        <v>6000</v>
      </c>
    </row>
    <row r="62" ht="15.75" spans="1:13">
      <c r="A62" s="6">
        <v>60</v>
      </c>
      <c r="B62" s="14" t="s">
        <v>149</v>
      </c>
      <c r="C62" s="14" t="s">
        <v>177</v>
      </c>
      <c r="D62" s="15" t="s">
        <v>178</v>
      </c>
      <c r="E62" s="14" t="s">
        <v>152</v>
      </c>
      <c r="F62" s="15" t="s">
        <v>159</v>
      </c>
      <c r="G62" s="15" t="s">
        <v>83</v>
      </c>
      <c r="H62" s="16">
        <v>5</v>
      </c>
      <c r="I62" s="14" t="s">
        <v>20</v>
      </c>
      <c r="J62" s="17">
        <f t="shared" si="11"/>
        <v>7500</v>
      </c>
      <c r="K62" s="17">
        <v>0</v>
      </c>
      <c r="L62" s="15">
        <v>0</v>
      </c>
      <c r="M62" s="17">
        <f t="shared" si="12"/>
        <v>7500</v>
      </c>
    </row>
    <row r="63" ht="15.75" spans="1:13">
      <c r="A63" s="6">
        <v>61</v>
      </c>
      <c r="B63" s="14" t="s">
        <v>149</v>
      </c>
      <c r="C63" s="14" t="s">
        <v>179</v>
      </c>
      <c r="D63" s="15" t="s">
        <v>180</v>
      </c>
      <c r="E63" s="14" t="s">
        <v>152</v>
      </c>
      <c r="F63" s="15" t="s">
        <v>159</v>
      </c>
      <c r="G63" s="15" t="s">
        <v>27</v>
      </c>
      <c r="H63" s="16">
        <v>11</v>
      </c>
      <c r="I63" s="14" t="s">
        <v>20</v>
      </c>
      <c r="J63" s="17">
        <f t="shared" si="11"/>
        <v>16500</v>
      </c>
      <c r="K63" s="17">
        <v>0</v>
      </c>
      <c r="L63" s="15">
        <v>0</v>
      </c>
      <c r="M63" s="17">
        <f t="shared" si="12"/>
        <v>16500</v>
      </c>
    </row>
    <row r="64" ht="15.75" spans="1:13">
      <c r="A64" s="6">
        <v>62</v>
      </c>
      <c r="B64" s="14" t="s">
        <v>149</v>
      </c>
      <c r="C64" s="14" t="s">
        <v>181</v>
      </c>
      <c r="D64" s="15" t="s">
        <v>182</v>
      </c>
      <c r="E64" s="14" t="s">
        <v>152</v>
      </c>
      <c r="F64" s="15" t="s">
        <v>159</v>
      </c>
      <c r="G64" s="15" t="s">
        <v>27</v>
      </c>
      <c r="H64" s="16">
        <v>10</v>
      </c>
      <c r="I64" s="14" t="s">
        <v>20</v>
      </c>
      <c r="J64" s="17">
        <f t="shared" si="11"/>
        <v>15000</v>
      </c>
      <c r="K64" s="17">
        <v>0</v>
      </c>
      <c r="L64" s="15">
        <v>0</v>
      </c>
      <c r="M64" s="17">
        <f t="shared" si="12"/>
        <v>15000</v>
      </c>
    </row>
    <row r="65" ht="15.75" spans="1:13">
      <c r="A65" s="6">
        <v>63</v>
      </c>
      <c r="B65" s="14" t="s">
        <v>149</v>
      </c>
      <c r="C65" s="14" t="s">
        <v>183</v>
      </c>
      <c r="D65" s="15" t="s">
        <v>184</v>
      </c>
      <c r="E65" s="14" t="s">
        <v>152</v>
      </c>
      <c r="F65" s="15" t="s">
        <v>159</v>
      </c>
      <c r="G65" s="15" t="s">
        <v>83</v>
      </c>
      <c r="H65" s="16">
        <v>4</v>
      </c>
      <c r="I65" s="14" t="s">
        <v>20</v>
      </c>
      <c r="J65" s="17">
        <f t="shared" si="11"/>
        <v>6000</v>
      </c>
      <c r="K65" s="17">
        <v>0</v>
      </c>
      <c r="L65" s="15">
        <v>0</v>
      </c>
      <c r="M65" s="17">
        <f t="shared" si="12"/>
        <v>6000</v>
      </c>
    </row>
    <row r="66" ht="15.75" spans="1:13">
      <c r="A66" s="6">
        <v>64</v>
      </c>
      <c r="B66" s="14" t="s">
        <v>149</v>
      </c>
      <c r="C66" s="14" t="s">
        <v>185</v>
      </c>
      <c r="D66" s="15" t="s">
        <v>186</v>
      </c>
      <c r="E66" s="14" t="s">
        <v>152</v>
      </c>
      <c r="F66" s="15" t="s">
        <v>159</v>
      </c>
      <c r="G66" s="15" t="s">
        <v>27</v>
      </c>
      <c r="H66" s="16">
        <v>11</v>
      </c>
      <c r="I66" s="14" t="s">
        <v>20</v>
      </c>
      <c r="J66" s="17">
        <f t="shared" si="11"/>
        <v>16500</v>
      </c>
      <c r="K66" s="17">
        <v>0</v>
      </c>
      <c r="L66" s="15">
        <v>0</v>
      </c>
      <c r="M66" s="17">
        <f t="shared" si="12"/>
        <v>16500</v>
      </c>
    </row>
    <row r="67" ht="15.75" spans="1:13">
      <c r="A67" s="6">
        <v>65</v>
      </c>
      <c r="B67" s="14" t="s">
        <v>149</v>
      </c>
      <c r="C67" s="14" t="s">
        <v>187</v>
      </c>
      <c r="D67" s="15" t="s">
        <v>188</v>
      </c>
      <c r="E67" s="14" t="s">
        <v>152</v>
      </c>
      <c r="F67" s="15" t="s">
        <v>159</v>
      </c>
      <c r="G67" s="15" t="s">
        <v>43</v>
      </c>
      <c r="H67" s="16">
        <v>5</v>
      </c>
      <c r="I67" s="14" t="s">
        <v>20</v>
      </c>
      <c r="J67" s="17">
        <f t="shared" si="11"/>
        <v>7500</v>
      </c>
      <c r="K67" s="17">
        <v>0</v>
      </c>
      <c r="L67" s="15">
        <v>0</v>
      </c>
      <c r="M67" s="17">
        <f t="shared" si="12"/>
        <v>7500</v>
      </c>
    </row>
    <row r="68" ht="15.75" spans="1:13">
      <c r="A68" s="6">
        <v>66</v>
      </c>
      <c r="B68" s="14" t="s">
        <v>149</v>
      </c>
      <c r="C68" s="14" t="s">
        <v>189</v>
      </c>
      <c r="D68" s="15" t="s">
        <v>190</v>
      </c>
      <c r="E68" s="14" t="s">
        <v>152</v>
      </c>
      <c r="F68" s="15" t="s">
        <v>159</v>
      </c>
      <c r="G68" s="15" t="s">
        <v>83</v>
      </c>
      <c r="H68" s="16">
        <v>4</v>
      </c>
      <c r="I68" s="14" t="s">
        <v>20</v>
      </c>
      <c r="J68" s="17">
        <f t="shared" si="11"/>
        <v>6000</v>
      </c>
      <c r="K68" s="17">
        <v>0</v>
      </c>
      <c r="L68" s="15">
        <v>0</v>
      </c>
      <c r="M68" s="17">
        <f t="shared" si="12"/>
        <v>6000</v>
      </c>
    </row>
    <row r="69" ht="15.75" spans="1:13">
      <c r="A69" s="6">
        <v>67</v>
      </c>
      <c r="B69" s="14" t="s">
        <v>149</v>
      </c>
      <c r="C69" s="14" t="s">
        <v>191</v>
      </c>
      <c r="D69" s="15" t="s">
        <v>192</v>
      </c>
      <c r="E69" s="14" t="s">
        <v>152</v>
      </c>
      <c r="F69" s="15" t="s">
        <v>159</v>
      </c>
      <c r="G69" s="15" t="s">
        <v>83</v>
      </c>
      <c r="H69" s="16">
        <v>4</v>
      </c>
      <c r="I69" s="14" t="s">
        <v>20</v>
      </c>
      <c r="J69" s="17">
        <f t="shared" si="11"/>
        <v>6000</v>
      </c>
      <c r="K69" s="17">
        <v>0</v>
      </c>
      <c r="L69" s="15">
        <v>0</v>
      </c>
      <c r="M69" s="17">
        <f t="shared" si="12"/>
        <v>6000</v>
      </c>
    </row>
    <row r="70" ht="15.75" spans="1:13">
      <c r="A70" s="6">
        <v>68</v>
      </c>
      <c r="B70" s="14" t="s">
        <v>149</v>
      </c>
      <c r="C70" s="14" t="s">
        <v>193</v>
      </c>
      <c r="D70" s="15" t="s">
        <v>194</v>
      </c>
      <c r="E70" s="14" t="s">
        <v>152</v>
      </c>
      <c r="F70" s="15" t="s">
        <v>159</v>
      </c>
      <c r="G70" s="15" t="s">
        <v>27</v>
      </c>
      <c r="H70" s="16">
        <v>11</v>
      </c>
      <c r="I70" s="14" t="s">
        <v>20</v>
      </c>
      <c r="J70" s="17">
        <f t="shared" si="11"/>
        <v>16500</v>
      </c>
      <c r="K70" s="17">
        <v>0</v>
      </c>
      <c r="L70" s="15">
        <v>0</v>
      </c>
      <c r="M70" s="17">
        <f t="shared" si="12"/>
        <v>16500</v>
      </c>
    </row>
    <row r="71" ht="15.75" spans="1:13">
      <c r="A71" s="6">
        <v>69</v>
      </c>
      <c r="B71" s="14" t="s">
        <v>149</v>
      </c>
      <c r="C71" s="14" t="s">
        <v>195</v>
      </c>
      <c r="D71" s="15" t="s">
        <v>196</v>
      </c>
      <c r="E71" s="14" t="s">
        <v>152</v>
      </c>
      <c r="F71" s="15" t="s">
        <v>159</v>
      </c>
      <c r="G71" s="15" t="s">
        <v>50</v>
      </c>
      <c r="H71" s="16">
        <v>5</v>
      </c>
      <c r="I71" s="14" t="s">
        <v>20</v>
      </c>
      <c r="J71" s="17">
        <f t="shared" si="11"/>
        <v>7500</v>
      </c>
      <c r="K71" s="17">
        <v>0</v>
      </c>
      <c r="L71" s="15">
        <v>0</v>
      </c>
      <c r="M71" s="17">
        <f t="shared" si="12"/>
        <v>7500</v>
      </c>
    </row>
    <row r="72" ht="15.75" spans="1:13">
      <c r="A72" s="6">
        <v>70</v>
      </c>
      <c r="B72" s="14" t="s">
        <v>149</v>
      </c>
      <c r="C72" s="14" t="s">
        <v>197</v>
      </c>
      <c r="D72" s="15" t="s">
        <v>198</v>
      </c>
      <c r="E72" s="14" t="s">
        <v>152</v>
      </c>
      <c r="F72" s="15" t="s">
        <v>159</v>
      </c>
      <c r="G72" s="15" t="s">
        <v>83</v>
      </c>
      <c r="H72" s="16">
        <v>4</v>
      </c>
      <c r="I72" s="14" t="s">
        <v>20</v>
      </c>
      <c r="J72" s="17">
        <f t="shared" si="11"/>
        <v>6000</v>
      </c>
      <c r="K72" s="17">
        <v>0</v>
      </c>
      <c r="L72" s="15">
        <v>0</v>
      </c>
      <c r="M72" s="17">
        <f t="shared" si="12"/>
        <v>6000</v>
      </c>
    </row>
    <row r="73" ht="15.75" spans="1:13">
      <c r="A73" s="6">
        <v>71</v>
      </c>
      <c r="B73" s="14" t="s">
        <v>149</v>
      </c>
      <c r="C73" s="14" t="s">
        <v>199</v>
      </c>
      <c r="D73" s="15" t="s">
        <v>200</v>
      </c>
      <c r="E73" s="14" t="s">
        <v>152</v>
      </c>
      <c r="F73" s="15" t="s">
        <v>201</v>
      </c>
      <c r="G73" s="15" t="s">
        <v>164</v>
      </c>
      <c r="H73" s="16">
        <v>11</v>
      </c>
      <c r="I73" s="14" t="s">
        <v>20</v>
      </c>
      <c r="J73" s="17">
        <f t="shared" si="11"/>
        <v>16500</v>
      </c>
      <c r="K73" s="17">
        <v>0</v>
      </c>
      <c r="L73" s="15">
        <v>0</v>
      </c>
      <c r="M73" s="17">
        <f t="shared" si="12"/>
        <v>16500</v>
      </c>
    </row>
    <row r="74" ht="15.75" spans="1:13">
      <c r="A74" s="6">
        <v>72</v>
      </c>
      <c r="B74" s="14" t="s">
        <v>149</v>
      </c>
      <c r="C74" s="14" t="s">
        <v>202</v>
      </c>
      <c r="D74" s="15" t="s">
        <v>203</v>
      </c>
      <c r="E74" s="14" t="s">
        <v>152</v>
      </c>
      <c r="F74" s="15" t="s">
        <v>201</v>
      </c>
      <c r="G74" s="15" t="s">
        <v>47</v>
      </c>
      <c r="H74" s="16">
        <v>7</v>
      </c>
      <c r="I74" s="14" t="s">
        <v>20</v>
      </c>
      <c r="J74" s="17">
        <f t="shared" si="11"/>
        <v>10500</v>
      </c>
      <c r="K74" s="17">
        <v>0</v>
      </c>
      <c r="L74" s="15">
        <v>0</v>
      </c>
      <c r="M74" s="17">
        <f t="shared" si="12"/>
        <v>10500</v>
      </c>
    </row>
    <row r="75" ht="15.75" spans="1:13">
      <c r="A75" s="6">
        <v>73</v>
      </c>
      <c r="B75" s="14" t="s">
        <v>149</v>
      </c>
      <c r="C75" s="14" t="s">
        <v>204</v>
      </c>
      <c r="D75" s="15" t="s">
        <v>205</v>
      </c>
      <c r="E75" s="14" t="s">
        <v>152</v>
      </c>
      <c r="F75" s="15" t="s">
        <v>201</v>
      </c>
      <c r="G75" s="15" t="s">
        <v>34</v>
      </c>
      <c r="H75" s="16">
        <v>3</v>
      </c>
      <c r="I75" s="14" t="s">
        <v>20</v>
      </c>
      <c r="J75" s="17">
        <f t="shared" si="11"/>
        <v>4500</v>
      </c>
      <c r="K75" s="17">
        <v>0</v>
      </c>
      <c r="L75" s="15">
        <v>0</v>
      </c>
      <c r="M75" s="17">
        <f t="shared" si="12"/>
        <v>4500</v>
      </c>
    </row>
    <row r="76" ht="15.75" spans="1:13">
      <c r="A76" s="6">
        <v>74</v>
      </c>
      <c r="B76" s="14" t="s">
        <v>149</v>
      </c>
      <c r="C76" s="14" t="s">
        <v>206</v>
      </c>
      <c r="D76" s="15" t="s">
        <v>207</v>
      </c>
      <c r="E76" s="14" t="s">
        <v>152</v>
      </c>
      <c r="F76" s="15" t="s">
        <v>201</v>
      </c>
      <c r="G76" s="15" t="s">
        <v>47</v>
      </c>
      <c r="H76" s="16">
        <v>8</v>
      </c>
      <c r="I76" s="14" t="s">
        <v>20</v>
      </c>
      <c r="J76" s="17">
        <f t="shared" si="11"/>
        <v>12000</v>
      </c>
      <c r="K76" s="17">
        <v>0</v>
      </c>
      <c r="L76" s="15">
        <v>0</v>
      </c>
      <c r="M76" s="17">
        <f t="shared" si="12"/>
        <v>12000</v>
      </c>
    </row>
    <row r="77" ht="15.75" spans="1:13">
      <c r="A77" s="6">
        <v>75</v>
      </c>
      <c r="B77" s="14" t="s">
        <v>149</v>
      </c>
      <c r="C77" s="14" t="s">
        <v>208</v>
      </c>
      <c r="D77" s="15" t="s">
        <v>209</v>
      </c>
      <c r="E77" s="14" t="s">
        <v>152</v>
      </c>
      <c r="F77" s="15" t="s">
        <v>201</v>
      </c>
      <c r="G77" s="15" t="s">
        <v>164</v>
      </c>
      <c r="H77" s="16">
        <v>11</v>
      </c>
      <c r="I77" s="14" t="s">
        <v>20</v>
      </c>
      <c r="J77" s="17">
        <f t="shared" si="11"/>
        <v>16500</v>
      </c>
      <c r="K77" s="17">
        <v>0</v>
      </c>
      <c r="L77" s="15">
        <v>0</v>
      </c>
      <c r="M77" s="17">
        <f t="shared" si="12"/>
        <v>16500</v>
      </c>
    </row>
    <row r="78" ht="15.75" spans="1:13">
      <c r="A78" s="6">
        <v>76</v>
      </c>
      <c r="B78" s="14" t="s">
        <v>149</v>
      </c>
      <c r="C78" s="14" t="s">
        <v>210</v>
      </c>
      <c r="D78" s="15" t="s">
        <v>211</v>
      </c>
      <c r="E78" s="14" t="s">
        <v>152</v>
      </c>
      <c r="F78" s="15" t="s">
        <v>201</v>
      </c>
      <c r="G78" s="18">
        <v>45716</v>
      </c>
      <c r="H78" s="16">
        <v>4</v>
      </c>
      <c r="I78" s="14" t="s">
        <v>20</v>
      </c>
      <c r="J78" s="17">
        <f t="shared" si="11"/>
        <v>6000</v>
      </c>
      <c r="K78" s="17">
        <v>0</v>
      </c>
      <c r="L78" s="15">
        <v>0</v>
      </c>
      <c r="M78" s="17">
        <f t="shared" si="12"/>
        <v>6000</v>
      </c>
    </row>
    <row r="79" ht="15.75" spans="1:13">
      <c r="A79" s="6">
        <v>77</v>
      </c>
      <c r="B79" s="14" t="s">
        <v>149</v>
      </c>
      <c r="C79" s="14" t="s">
        <v>212</v>
      </c>
      <c r="D79" s="15" t="s">
        <v>213</v>
      </c>
      <c r="E79" s="14" t="s">
        <v>152</v>
      </c>
      <c r="F79" s="15" t="s">
        <v>201</v>
      </c>
      <c r="G79" s="15" t="s">
        <v>43</v>
      </c>
      <c r="H79" s="16">
        <v>5</v>
      </c>
      <c r="I79" s="14" t="s">
        <v>20</v>
      </c>
      <c r="J79" s="17">
        <f t="shared" si="11"/>
        <v>7500</v>
      </c>
      <c r="K79" s="17">
        <v>0</v>
      </c>
      <c r="L79" s="15">
        <v>0</v>
      </c>
      <c r="M79" s="17">
        <f t="shared" si="12"/>
        <v>7500</v>
      </c>
    </row>
    <row r="80" ht="15.75" spans="1:13">
      <c r="A80" s="6">
        <v>78</v>
      </c>
      <c r="B80" s="14" t="s">
        <v>149</v>
      </c>
      <c r="C80" s="14" t="s">
        <v>214</v>
      </c>
      <c r="D80" s="15" t="s">
        <v>215</v>
      </c>
      <c r="E80" s="14" t="s">
        <v>152</v>
      </c>
      <c r="F80" s="15" t="s">
        <v>201</v>
      </c>
      <c r="G80" s="15" t="s">
        <v>43</v>
      </c>
      <c r="H80" s="16">
        <v>6</v>
      </c>
      <c r="I80" s="14" t="s">
        <v>20</v>
      </c>
      <c r="J80" s="17">
        <f t="shared" si="11"/>
        <v>9000</v>
      </c>
      <c r="K80" s="17">
        <v>0</v>
      </c>
      <c r="L80" s="15">
        <v>0</v>
      </c>
      <c r="M80" s="17">
        <f t="shared" si="12"/>
        <v>9000</v>
      </c>
    </row>
    <row r="81" ht="15.75" spans="1:14">
      <c r="A81" s="6">
        <v>79</v>
      </c>
      <c r="B81" s="14" t="s">
        <v>149</v>
      </c>
      <c r="C81" s="14" t="s">
        <v>216</v>
      </c>
      <c r="D81" s="15" t="s">
        <v>217</v>
      </c>
      <c r="E81" s="14" t="s">
        <v>152</v>
      </c>
      <c r="F81" s="15" t="s">
        <v>201</v>
      </c>
      <c r="G81" s="15" t="s">
        <v>218</v>
      </c>
      <c r="H81" s="16">
        <v>7</v>
      </c>
      <c r="I81" s="14" t="s">
        <v>20</v>
      </c>
      <c r="J81" s="17">
        <f t="shared" si="11"/>
        <v>10500</v>
      </c>
      <c r="K81" s="17">
        <v>0</v>
      </c>
      <c r="L81" s="15">
        <v>0</v>
      </c>
      <c r="M81" s="17">
        <f t="shared" si="12"/>
        <v>10500</v>
      </c>
    </row>
    <row r="82" ht="15.75" spans="1:14">
      <c r="A82" s="6">
        <v>80</v>
      </c>
      <c r="B82" s="14" t="s">
        <v>149</v>
      </c>
      <c r="C82" s="14" t="s">
        <v>219</v>
      </c>
      <c r="D82" s="15" t="s">
        <v>220</v>
      </c>
      <c r="E82" s="14" t="s">
        <v>152</v>
      </c>
      <c r="F82" s="15" t="s">
        <v>201</v>
      </c>
      <c r="G82" s="15" t="s">
        <v>164</v>
      </c>
      <c r="H82" s="16">
        <v>11</v>
      </c>
      <c r="I82" s="14" t="s">
        <v>20</v>
      </c>
      <c r="J82" s="17">
        <f t="shared" si="11"/>
        <v>16500</v>
      </c>
      <c r="K82" s="17">
        <v>0</v>
      </c>
      <c r="L82" s="15">
        <v>0</v>
      </c>
      <c r="M82" s="17">
        <f t="shared" si="12"/>
        <v>16500</v>
      </c>
    </row>
    <row r="83" s="2" customFormat="1" ht="15.75" spans="1:14">
      <c r="A83" s="6">
        <v>81</v>
      </c>
      <c r="B83" s="14" t="s">
        <v>149</v>
      </c>
      <c r="C83" s="14" t="s">
        <v>221</v>
      </c>
      <c r="D83" s="15" t="s">
        <v>222</v>
      </c>
      <c r="E83" s="14" t="s">
        <v>152</v>
      </c>
      <c r="F83" s="15" t="s">
        <v>201</v>
      </c>
      <c r="G83" s="15" t="s">
        <v>164</v>
      </c>
      <c r="H83" s="16">
        <v>11</v>
      </c>
      <c r="I83" s="14" t="s">
        <v>20</v>
      </c>
      <c r="J83" s="17">
        <f t="shared" si="11"/>
        <v>16500</v>
      </c>
      <c r="K83" s="17">
        <v>0</v>
      </c>
      <c r="L83" s="15">
        <v>0</v>
      </c>
      <c r="M83" s="17">
        <f t="shared" si="12"/>
        <v>16500</v>
      </c>
      <c r="N83"/>
    </row>
    <row r="84" ht="15.75" spans="1:14">
      <c r="A84" s="6">
        <v>82</v>
      </c>
      <c r="B84" s="14" t="s">
        <v>149</v>
      </c>
      <c r="C84" s="14" t="s">
        <v>223</v>
      </c>
      <c r="D84" s="15" t="s">
        <v>224</v>
      </c>
      <c r="E84" s="14" t="s">
        <v>152</v>
      </c>
      <c r="F84" s="15" t="s">
        <v>201</v>
      </c>
      <c r="G84" s="15" t="s">
        <v>43</v>
      </c>
      <c r="H84" s="16">
        <v>5</v>
      </c>
      <c r="I84" s="14" t="s">
        <v>20</v>
      </c>
      <c r="J84" s="17">
        <f t="shared" si="11"/>
        <v>7500</v>
      </c>
      <c r="K84" s="17">
        <v>0</v>
      </c>
      <c r="L84" s="15">
        <v>0</v>
      </c>
      <c r="M84" s="17">
        <f t="shared" si="12"/>
        <v>7500</v>
      </c>
    </row>
    <row r="85" ht="15.75" spans="1:14">
      <c r="A85" s="6">
        <v>83</v>
      </c>
      <c r="B85" s="14" t="s">
        <v>149</v>
      </c>
      <c r="C85" s="14" t="s">
        <v>225</v>
      </c>
      <c r="D85" s="15" t="s">
        <v>226</v>
      </c>
      <c r="E85" s="14" t="s">
        <v>152</v>
      </c>
      <c r="F85" s="15" t="s">
        <v>201</v>
      </c>
      <c r="G85" s="15" t="s">
        <v>34</v>
      </c>
      <c r="H85" s="16">
        <v>4</v>
      </c>
      <c r="I85" s="14" t="s">
        <v>20</v>
      </c>
      <c r="J85" s="17">
        <f t="shared" si="11"/>
        <v>6000</v>
      </c>
      <c r="K85" s="17">
        <v>0</v>
      </c>
      <c r="L85" s="15">
        <v>0</v>
      </c>
      <c r="M85" s="17">
        <f t="shared" si="12"/>
        <v>6000</v>
      </c>
    </row>
    <row r="86" ht="15.75" spans="1:14">
      <c r="A86" s="6">
        <v>84</v>
      </c>
      <c r="B86" s="14" t="s">
        <v>149</v>
      </c>
      <c r="C86" s="14" t="s">
        <v>227</v>
      </c>
      <c r="D86" s="15" t="s">
        <v>228</v>
      </c>
      <c r="E86" s="14" t="s">
        <v>152</v>
      </c>
      <c r="F86" s="15" t="s">
        <v>201</v>
      </c>
      <c r="G86" s="15" t="s">
        <v>27</v>
      </c>
      <c r="H86" s="16">
        <v>4</v>
      </c>
      <c r="I86" s="14" t="s">
        <v>20</v>
      </c>
      <c r="J86" s="17">
        <f t="shared" si="11"/>
        <v>6000</v>
      </c>
      <c r="K86" s="17">
        <v>0</v>
      </c>
      <c r="L86" s="15">
        <v>0</v>
      </c>
      <c r="M86" s="17">
        <f t="shared" si="12"/>
        <v>6000</v>
      </c>
    </row>
    <row r="87" ht="15.75" spans="1:14">
      <c r="A87" s="6">
        <v>85</v>
      </c>
      <c r="B87" s="14" t="s">
        <v>149</v>
      </c>
      <c r="C87" s="14" t="s">
        <v>229</v>
      </c>
      <c r="D87" s="15" t="s">
        <v>230</v>
      </c>
      <c r="E87" s="14" t="s">
        <v>152</v>
      </c>
      <c r="F87" s="15" t="s">
        <v>72</v>
      </c>
      <c r="G87" s="15" t="s">
        <v>231</v>
      </c>
      <c r="H87" s="16">
        <v>9</v>
      </c>
      <c r="I87" s="14" t="s">
        <v>20</v>
      </c>
      <c r="J87" s="17">
        <f t="shared" si="11"/>
        <v>13500</v>
      </c>
      <c r="K87" s="17">
        <v>0</v>
      </c>
      <c r="L87" s="15">
        <v>0</v>
      </c>
      <c r="M87" s="17">
        <f t="shared" si="12"/>
        <v>13500</v>
      </c>
    </row>
    <row r="88" ht="15.75" spans="1:14">
      <c r="A88" s="6">
        <v>86</v>
      </c>
      <c r="B88" s="14" t="s">
        <v>149</v>
      </c>
      <c r="C88" s="14" t="s">
        <v>232</v>
      </c>
      <c r="D88" s="15" t="s">
        <v>233</v>
      </c>
      <c r="E88" s="14" t="s">
        <v>152</v>
      </c>
      <c r="F88" s="15" t="s">
        <v>72</v>
      </c>
      <c r="G88" s="15" t="s">
        <v>34</v>
      </c>
      <c r="H88" s="16">
        <v>3</v>
      </c>
      <c r="I88" s="14" t="s">
        <v>20</v>
      </c>
      <c r="J88" s="17">
        <f t="shared" si="11"/>
        <v>4500</v>
      </c>
      <c r="K88" s="17">
        <v>0</v>
      </c>
      <c r="L88" s="15">
        <v>0</v>
      </c>
      <c r="M88" s="17">
        <f t="shared" si="12"/>
        <v>4500</v>
      </c>
    </row>
    <row r="89" ht="15.75" spans="1:14">
      <c r="A89" s="6">
        <v>87</v>
      </c>
      <c r="B89" s="14" t="s">
        <v>149</v>
      </c>
      <c r="C89" s="14" t="s">
        <v>234</v>
      </c>
      <c r="D89" s="15" t="s">
        <v>235</v>
      </c>
      <c r="E89" s="14" t="s">
        <v>152</v>
      </c>
      <c r="F89" s="15" t="s">
        <v>72</v>
      </c>
      <c r="G89" s="15" t="s">
        <v>231</v>
      </c>
      <c r="H89" s="16">
        <v>10</v>
      </c>
      <c r="I89" s="14" t="s">
        <v>20</v>
      </c>
      <c r="J89" s="17">
        <f t="shared" si="11"/>
        <v>15000</v>
      </c>
      <c r="K89" s="17">
        <v>0</v>
      </c>
      <c r="L89" s="15">
        <v>0</v>
      </c>
      <c r="M89" s="17">
        <f t="shared" si="12"/>
        <v>15000</v>
      </c>
    </row>
    <row r="90" ht="15.75" spans="1:14">
      <c r="A90" s="6">
        <v>88</v>
      </c>
      <c r="B90" s="14" t="s">
        <v>149</v>
      </c>
      <c r="C90" s="14" t="s">
        <v>236</v>
      </c>
      <c r="D90" s="15" t="s">
        <v>237</v>
      </c>
      <c r="E90" s="14" t="s">
        <v>238</v>
      </c>
      <c r="F90" s="15" t="s">
        <v>72</v>
      </c>
      <c r="G90" s="18">
        <v>45716</v>
      </c>
      <c r="H90" s="16">
        <v>4</v>
      </c>
      <c r="I90" s="14" t="s">
        <v>20</v>
      </c>
      <c r="J90" s="17">
        <f t="shared" si="11"/>
        <v>6000</v>
      </c>
      <c r="K90" s="17">
        <v>0</v>
      </c>
      <c r="L90" s="15">
        <v>0</v>
      </c>
      <c r="M90" s="17">
        <f t="shared" si="12"/>
        <v>6000</v>
      </c>
    </row>
    <row r="91" ht="15.75" spans="1:14">
      <c r="A91" s="6">
        <v>89</v>
      </c>
      <c r="B91" s="14" t="s">
        <v>149</v>
      </c>
      <c r="C91" s="14" t="s">
        <v>239</v>
      </c>
      <c r="D91" s="15" t="s">
        <v>240</v>
      </c>
      <c r="E91" s="14" t="s">
        <v>238</v>
      </c>
      <c r="F91" s="15" t="s">
        <v>72</v>
      </c>
      <c r="G91" s="15" t="s">
        <v>218</v>
      </c>
      <c r="H91" s="16">
        <v>6</v>
      </c>
      <c r="I91" s="14" t="s">
        <v>20</v>
      </c>
      <c r="J91" s="17">
        <f t="shared" si="11"/>
        <v>9000</v>
      </c>
      <c r="K91" s="17">
        <v>0</v>
      </c>
      <c r="L91" s="15">
        <v>0</v>
      </c>
      <c r="M91" s="17">
        <f t="shared" si="12"/>
        <v>9000</v>
      </c>
    </row>
    <row r="92" ht="15.75" spans="1:14">
      <c r="A92" s="6">
        <v>90</v>
      </c>
      <c r="B92" s="14" t="s">
        <v>149</v>
      </c>
      <c r="C92" s="14" t="s">
        <v>241</v>
      </c>
      <c r="D92" s="15" t="s">
        <v>242</v>
      </c>
      <c r="E92" s="14" t="s">
        <v>238</v>
      </c>
      <c r="F92" s="15" t="s">
        <v>72</v>
      </c>
      <c r="G92" s="15" t="s">
        <v>218</v>
      </c>
      <c r="H92" s="16">
        <v>6</v>
      </c>
      <c r="I92" s="14" t="s">
        <v>20</v>
      </c>
      <c r="J92" s="17">
        <f t="shared" si="11"/>
        <v>9000</v>
      </c>
      <c r="K92" s="17">
        <v>0</v>
      </c>
      <c r="L92" s="15">
        <v>0</v>
      </c>
      <c r="M92" s="17">
        <f t="shared" si="12"/>
        <v>9000</v>
      </c>
    </row>
    <row r="93" ht="15.75" spans="1:14">
      <c r="A93" s="6">
        <v>91</v>
      </c>
      <c r="B93" s="14" t="s">
        <v>149</v>
      </c>
      <c r="C93" s="14" t="s">
        <v>243</v>
      </c>
      <c r="D93" s="15" t="s">
        <v>244</v>
      </c>
      <c r="E93" s="14" t="s">
        <v>238</v>
      </c>
      <c r="F93" s="15" t="s">
        <v>72</v>
      </c>
      <c r="G93" s="15" t="s">
        <v>34</v>
      </c>
      <c r="H93" s="16">
        <v>4</v>
      </c>
      <c r="I93" s="14" t="s">
        <v>20</v>
      </c>
      <c r="J93" s="17">
        <f t="shared" si="11"/>
        <v>6000</v>
      </c>
      <c r="K93" s="17">
        <v>0</v>
      </c>
      <c r="L93" s="15">
        <v>0</v>
      </c>
      <c r="M93" s="17">
        <f t="shared" si="12"/>
        <v>6000</v>
      </c>
    </row>
    <row r="94" ht="15.75" spans="1:14">
      <c r="A94" s="6">
        <v>92</v>
      </c>
      <c r="B94" s="14" t="s">
        <v>149</v>
      </c>
      <c r="C94" s="14" t="s">
        <v>245</v>
      </c>
      <c r="D94" s="15" t="s">
        <v>246</v>
      </c>
      <c r="E94" s="14" t="s">
        <v>238</v>
      </c>
      <c r="F94" s="15" t="s">
        <v>72</v>
      </c>
      <c r="G94" s="15" t="s">
        <v>43</v>
      </c>
      <c r="H94" s="16">
        <v>5</v>
      </c>
      <c r="I94" s="14" t="s">
        <v>20</v>
      </c>
      <c r="J94" s="17">
        <f t="shared" si="11"/>
        <v>7500</v>
      </c>
      <c r="K94" s="17">
        <v>0</v>
      </c>
      <c r="L94" s="15">
        <v>0</v>
      </c>
      <c r="M94" s="17">
        <f t="shared" si="12"/>
        <v>7500</v>
      </c>
    </row>
    <row r="95" ht="15.75" spans="1:14">
      <c r="A95" s="6">
        <v>93</v>
      </c>
      <c r="B95" s="14" t="s">
        <v>149</v>
      </c>
      <c r="C95" s="14" t="s">
        <v>247</v>
      </c>
      <c r="D95" s="15" t="s">
        <v>248</v>
      </c>
      <c r="E95" s="14" t="s">
        <v>238</v>
      </c>
      <c r="F95" s="15" t="s">
        <v>72</v>
      </c>
      <c r="G95" s="15" t="s">
        <v>43</v>
      </c>
      <c r="H95" s="16">
        <v>5</v>
      </c>
      <c r="I95" s="14" t="s">
        <v>20</v>
      </c>
      <c r="J95" s="17">
        <f t="shared" si="11"/>
        <v>7500</v>
      </c>
      <c r="K95" s="17">
        <v>0</v>
      </c>
      <c r="L95" s="15">
        <v>0</v>
      </c>
      <c r="M95" s="17">
        <f t="shared" si="12"/>
        <v>7500</v>
      </c>
    </row>
    <row r="96" ht="15.75" spans="1:14">
      <c r="A96" s="6">
        <v>94</v>
      </c>
      <c r="B96" s="14" t="s">
        <v>149</v>
      </c>
      <c r="C96" s="14" t="s">
        <v>249</v>
      </c>
      <c r="D96" s="15" t="s">
        <v>250</v>
      </c>
      <c r="E96" s="14" t="s">
        <v>152</v>
      </c>
      <c r="F96" s="15" t="s">
        <v>72</v>
      </c>
      <c r="G96" s="15" t="s">
        <v>231</v>
      </c>
      <c r="H96" s="16">
        <v>7</v>
      </c>
      <c r="I96" s="14" t="s">
        <v>20</v>
      </c>
      <c r="J96" s="17">
        <f t="shared" si="11"/>
        <v>10500</v>
      </c>
      <c r="K96" s="17">
        <v>0</v>
      </c>
      <c r="L96" s="15">
        <v>0</v>
      </c>
      <c r="M96" s="17">
        <f t="shared" si="12"/>
        <v>10500</v>
      </c>
    </row>
    <row r="97" ht="15.75" spans="1:13">
      <c r="A97" s="6">
        <v>95</v>
      </c>
      <c r="B97" s="14" t="s">
        <v>149</v>
      </c>
      <c r="C97" s="14" t="s">
        <v>251</v>
      </c>
      <c r="D97" s="15" t="s">
        <v>252</v>
      </c>
      <c r="E97" s="14" t="s">
        <v>152</v>
      </c>
      <c r="F97" s="15" t="s">
        <v>253</v>
      </c>
      <c r="G97" s="15" t="s">
        <v>218</v>
      </c>
      <c r="H97" s="16">
        <v>4</v>
      </c>
      <c r="I97" s="14" t="s">
        <v>20</v>
      </c>
      <c r="J97" s="17">
        <f t="shared" si="11"/>
        <v>6000</v>
      </c>
      <c r="K97" s="17">
        <v>0</v>
      </c>
      <c r="L97" s="15">
        <v>0</v>
      </c>
      <c r="M97" s="17">
        <f t="shared" si="12"/>
        <v>6000</v>
      </c>
    </row>
    <row r="98" ht="15.75" spans="1:13">
      <c r="A98" s="6">
        <v>96</v>
      </c>
      <c r="B98" s="14" t="s">
        <v>149</v>
      </c>
      <c r="C98" s="14" t="s">
        <v>254</v>
      </c>
      <c r="D98" s="15" t="s">
        <v>255</v>
      </c>
      <c r="E98" s="14" t="s">
        <v>152</v>
      </c>
      <c r="F98" s="15" t="s">
        <v>253</v>
      </c>
      <c r="G98" s="15" t="s">
        <v>27</v>
      </c>
      <c r="H98" s="16">
        <v>4</v>
      </c>
      <c r="I98" s="14" t="s">
        <v>20</v>
      </c>
      <c r="J98" s="17">
        <f t="shared" si="11"/>
        <v>6000</v>
      </c>
      <c r="K98" s="17">
        <v>0</v>
      </c>
      <c r="L98" s="15">
        <v>0</v>
      </c>
      <c r="M98" s="17">
        <f t="shared" si="12"/>
        <v>6000</v>
      </c>
    </row>
    <row r="99" ht="15.75" spans="1:13">
      <c r="A99" s="6">
        <v>97</v>
      </c>
      <c r="B99" s="14" t="s">
        <v>149</v>
      </c>
      <c r="C99" s="14" t="s">
        <v>256</v>
      </c>
      <c r="D99" s="15" t="s">
        <v>257</v>
      </c>
      <c r="E99" s="14" t="s">
        <v>152</v>
      </c>
      <c r="F99" s="15" t="s">
        <v>253</v>
      </c>
      <c r="G99" s="15" t="s">
        <v>50</v>
      </c>
      <c r="H99" s="16">
        <v>6</v>
      </c>
      <c r="I99" s="14" t="s">
        <v>20</v>
      </c>
      <c r="J99" s="17">
        <f t="shared" si="11"/>
        <v>9000</v>
      </c>
      <c r="K99" s="17">
        <v>0</v>
      </c>
      <c r="L99" s="15">
        <v>0</v>
      </c>
      <c r="M99" s="17">
        <f t="shared" si="12"/>
        <v>9000</v>
      </c>
    </row>
    <row r="100" ht="15.75" spans="1:13">
      <c r="A100" s="6">
        <v>98</v>
      </c>
      <c r="B100" s="14" t="s">
        <v>149</v>
      </c>
      <c r="C100" s="14" t="s">
        <v>258</v>
      </c>
      <c r="D100" s="15" t="s">
        <v>259</v>
      </c>
      <c r="E100" s="14" t="s">
        <v>152</v>
      </c>
      <c r="F100" s="15" t="s">
        <v>253</v>
      </c>
      <c r="G100" s="15" t="s">
        <v>34</v>
      </c>
      <c r="H100" s="16">
        <v>3</v>
      </c>
      <c r="I100" s="14" t="s">
        <v>20</v>
      </c>
      <c r="J100" s="17">
        <f t="shared" si="11"/>
        <v>4500</v>
      </c>
      <c r="K100" s="17">
        <v>0</v>
      </c>
      <c r="L100" s="15">
        <v>0</v>
      </c>
      <c r="M100" s="17">
        <f t="shared" si="12"/>
        <v>4500</v>
      </c>
    </row>
    <row r="101" ht="15.75" spans="1:13">
      <c r="A101" s="6">
        <v>99</v>
      </c>
      <c r="B101" s="14" t="s">
        <v>149</v>
      </c>
      <c r="C101" s="14" t="s">
        <v>260</v>
      </c>
      <c r="D101" s="15" t="s">
        <v>261</v>
      </c>
      <c r="E101" s="14" t="s">
        <v>152</v>
      </c>
      <c r="F101" s="15" t="s">
        <v>253</v>
      </c>
      <c r="G101" s="15" t="s">
        <v>73</v>
      </c>
      <c r="H101" s="16">
        <v>6</v>
      </c>
      <c r="I101" s="14" t="s">
        <v>20</v>
      </c>
      <c r="J101" s="17">
        <f t="shared" si="11"/>
        <v>9000</v>
      </c>
      <c r="K101" s="17">
        <v>0</v>
      </c>
      <c r="L101" s="15">
        <v>0</v>
      </c>
      <c r="M101" s="17">
        <f t="shared" si="12"/>
        <v>9000</v>
      </c>
    </row>
    <row r="102" ht="15.75" spans="1:13">
      <c r="A102" s="6">
        <v>100</v>
      </c>
      <c r="B102" s="14" t="s">
        <v>149</v>
      </c>
      <c r="C102" s="14" t="s">
        <v>262</v>
      </c>
      <c r="D102" s="15" t="s">
        <v>263</v>
      </c>
      <c r="E102" s="14" t="s">
        <v>264</v>
      </c>
      <c r="F102" s="15" t="s">
        <v>265</v>
      </c>
      <c r="G102" s="15" t="s">
        <v>27</v>
      </c>
      <c r="H102" s="16">
        <v>4</v>
      </c>
      <c r="I102" s="14" t="s">
        <v>20</v>
      </c>
      <c r="J102" s="17">
        <f t="shared" si="11"/>
        <v>6000</v>
      </c>
      <c r="K102" s="17">
        <v>0</v>
      </c>
      <c r="L102" s="15">
        <v>0</v>
      </c>
      <c r="M102" s="17">
        <f t="shared" si="12"/>
        <v>6000</v>
      </c>
    </row>
    <row r="103" ht="15.75" spans="1:13">
      <c r="A103" s="6">
        <v>101</v>
      </c>
      <c r="B103" s="14" t="s">
        <v>149</v>
      </c>
      <c r="C103" s="14" t="s">
        <v>266</v>
      </c>
      <c r="D103" s="15" t="s">
        <v>267</v>
      </c>
      <c r="E103" s="14" t="s">
        <v>238</v>
      </c>
      <c r="F103" s="15" t="s">
        <v>64</v>
      </c>
      <c r="G103" s="15" t="s">
        <v>27</v>
      </c>
      <c r="H103" s="16">
        <v>4</v>
      </c>
      <c r="I103" s="14" t="s">
        <v>20</v>
      </c>
      <c r="J103" s="17">
        <f t="shared" si="11"/>
        <v>6000</v>
      </c>
      <c r="K103" s="17">
        <v>0</v>
      </c>
      <c r="L103" s="15">
        <v>0</v>
      </c>
      <c r="M103" s="17">
        <f t="shared" si="12"/>
        <v>6000</v>
      </c>
    </row>
    <row r="104" ht="15.75" spans="1:13">
      <c r="A104" s="6">
        <v>102</v>
      </c>
      <c r="B104" s="14" t="s">
        <v>149</v>
      </c>
      <c r="C104" s="14" t="s">
        <v>268</v>
      </c>
      <c r="D104" s="15" t="s">
        <v>269</v>
      </c>
      <c r="E104" s="14" t="s">
        <v>238</v>
      </c>
      <c r="F104" s="15" t="s">
        <v>64</v>
      </c>
      <c r="G104" s="15" t="s">
        <v>27</v>
      </c>
      <c r="H104" s="16">
        <v>5</v>
      </c>
      <c r="I104" s="14" t="s">
        <v>20</v>
      </c>
      <c r="J104" s="17">
        <f t="shared" si="11"/>
        <v>7500</v>
      </c>
      <c r="K104" s="17">
        <v>0</v>
      </c>
      <c r="L104" s="15">
        <v>0</v>
      </c>
      <c r="M104" s="17">
        <f t="shared" si="12"/>
        <v>7500</v>
      </c>
    </row>
    <row r="105" ht="15.75" spans="1:13">
      <c r="A105" s="6">
        <v>103</v>
      </c>
      <c r="B105" s="14" t="s">
        <v>149</v>
      </c>
      <c r="C105" s="14" t="s">
        <v>270</v>
      </c>
      <c r="D105" s="15" t="s">
        <v>271</v>
      </c>
      <c r="E105" s="14" t="s">
        <v>238</v>
      </c>
      <c r="F105" s="15" t="s">
        <v>67</v>
      </c>
      <c r="G105" s="15" t="s">
        <v>231</v>
      </c>
      <c r="H105" s="16">
        <v>6</v>
      </c>
      <c r="I105" s="14" t="s">
        <v>20</v>
      </c>
      <c r="J105" s="17">
        <f t="shared" si="11"/>
        <v>9000</v>
      </c>
      <c r="K105" s="17">
        <v>0</v>
      </c>
      <c r="L105" s="15">
        <v>0</v>
      </c>
      <c r="M105" s="17">
        <f t="shared" si="12"/>
        <v>9000</v>
      </c>
    </row>
    <row r="106" ht="15.75" spans="1:13">
      <c r="A106" s="6">
        <v>104</v>
      </c>
      <c r="B106" s="14" t="s">
        <v>149</v>
      </c>
      <c r="C106" s="14" t="s">
        <v>272</v>
      </c>
      <c r="D106" s="15" t="s">
        <v>273</v>
      </c>
      <c r="E106" s="14" t="s">
        <v>238</v>
      </c>
      <c r="F106" s="15" t="s">
        <v>67</v>
      </c>
      <c r="G106" s="15" t="s">
        <v>164</v>
      </c>
      <c r="H106" s="16">
        <v>5</v>
      </c>
      <c r="I106" s="14" t="s">
        <v>20</v>
      </c>
      <c r="J106" s="17">
        <f t="shared" si="11"/>
        <v>7500</v>
      </c>
      <c r="K106" s="17">
        <v>0</v>
      </c>
      <c r="L106" s="15">
        <v>0</v>
      </c>
      <c r="M106" s="17">
        <f t="shared" si="12"/>
        <v>7500</v>
      </c>
    </row>
    <row r="107" ht="15.75" spans="1:13">
      <c r="A107" s="6">
        <v>105</v>
      </c>
      <c r="B107" s="14" t="s">
        <v>149</v>
      </c>
      <c r="C107" s="14" t="s">
        <v>274</v>
      </c>
      <c r="D107" s="15" t="s">
        <v>275</v>
      </c>
      <c r="E107" s="14" t="s">
        <v>152</v>
      </c>
      <c r="F107" s="15" t="s">
        <v>67</v>
      </c>
      <c r="G107" s="15" t="s">
        <v>231</v>
      </c>
      <c r="H107" s="16">
        <v>6</v>
      </c>
      <c r="I107" s="14" t="s">
        <v>20</v>
      </c>
      <c r="J107" s="17">
        <f t="shared" si="11"/>
        <v>9000</v>
      </c>
      <c r="K107" s="17">
        <v>0</v>
      </c>
      <c r="L107" s="15">
        <v>0</v>
      </c>
      <c r="M107" s="17">
        <f t="shared" si="12"/>
        <v>9000</v>
      </c>
    </row>
    <row r="108" ht="15.75" spans="1:13">
      <c r="A108" s="6">
        <v>106</v>
      </c>
      <c r="B108" s="14" t="s">
        <v>149</v>
      </c>
      <c r="C108" s="14" t="s">
        <v>276</v>
      </c>
      <c r="D108" s="15" t="s">
        <v>277</v>
      </c>
      <c r="E108" s="14" t="s">
        <v>238</v>
      </c>
      <c r="F108" s="15" t="s">
        <v>67</v>
      </c>
      <c r="G108" s="15" t="s">
        <v>50</v>
      </c>
      <c r="H108" s="16">
        <v>3</v>
      </c>
      <c r="I108" s="14" t="s">
        <v>20</v>
      </c>
      <c r="J108" s="17">
        <f t="shared" si="11"/>
        <v>4500</v>
      </c>
      <c r="K108" s="17">
        <v>0</v>
      </c>
      <c r="L108" s="15">
        <v>0</v>
      </c>
      <c r="M108" s="17">
        <f t="shared" si="12"/>
        <v>4500</v>
      </c>
    </row>
    <row r="109" ht="15.75" spans="1:13">
      <c r="A109" s="6">
        <v>107</v>
      </c>
      <c r="B109" s="14" t="s">
        <v>149</v>
      </c>
      <c r="C109" s="14" t="s">
        <v>278</v>
      </c>
      <c r="D109" s="15" t="s">
        <v>279</v>
      </c>
      <c r="E109" s="14" t="s">
        <v>152</v>
      </c>
      <c r="F109" s="15" t="s">
        <v>67</v>
      </c>
      <c r="G109" s="15" t="s">
        <v>164</v>
      </c>
      <c r="H109" s="16">
        <v>5</v>
      </c>
      <c r="I109" s="14" t="s">
        <v>20</v>
      </c>
      <c r="J109" s="17">
        <f t="shared" si="11"/>
        <v>7500</v>
      </c>
      <c r="K109" s="17">
        <v>0</v>
      </c>
      <c r="L109" s="15">
        <v>0</v>
      </c>
      <c r="M109" s="17">
        <f t="shared" si="12"/>
        <v>7500</v>
      </c>
    </row>
    <row r="110" ht="15.75" spans="1:13">
      <c r="A110" s="6">
        <v>108</v>
      </c>
      <c r="B110" s="14" t="s">
        <v>149</v>
      </c>
      <c r="C110" s="14" t="s">
        <v>280</v>
      </c>
      <c r="D110" s="15" t="s">
        <v>281</v>
      </c>
      <c r="E110" s="14" t="s">
        <v>238</v>
      </c>
      <c r="F110" s="15" t="s">
        <v>67</v>
      </c>
      <c r="G110" s="15" t="s">
        <v>231</v>
      </c>
      <c r="H110" s="16">
        <v>6</v>
      </c>
      <c r="I110" s="14" t="s">
        <v>20</v>
      </c>
      <c r="J110" s="17">
        <f t="shared" si="11"/>
        <v>9000</v>
      </c>
      <c r="K110" s="17">
        <v>0</v>
      </c>
      <c r="L110" s="15">
        <v>0</v>
      </c>
      <c r="M110" s="17">
        <f t="shared" si="12"/>
        <v>9000</v>
      </c>
    </row>
    <row r="111" ht="15.75" spans="1:13">
      <c r="A111" s="6">
        <v>109</v>
      </c>
      <c r="B111" s="14" t="s">
        <v>149</v>
      </c>
      <c r="C111" s="14" t="s">
        <v>282</v>
      </c>
      <c r="D111" s="15" t="s">
        <v>283</v>
      </c>
      <c r="E111" s="14" t="s">
        <v>238</v>
      </c>
      <c r="F111" s="15" t="s">
        <v>284</v>
      </c>
      <c r="G111" s="15" t="s">
        <v>73</v>
      </c>
      <c r="H111" s="16">
        <v>6</v>
      </c>
      <c r="I111" s="14" t="s">
        <v>20</v>
      </c>
      <c r="J111" s="17">
        <f t="shared" si="11"/>
        <v>9000</v>
      </c>
      <c r="K111" s="17">
        <v>0</v>
      </c>
      <c r="L111" s="15">
        <v>0</v>
      </c>
      <c r="M111" s="17">
        <f t="shared" si="12"/>
        <v>9000</v>
      </c>
    </row>
    <row r="112" ht="15.75" spans="1:13">
      <c r="A112" s="6">
        <v>110</v>
      </c>
      <c r="B112" s="14" t="s">
        <v>149</v>
      </c>
      <c r="C112" s="14" t="s">
        <v>285</v>
      </c>
      <c r="D112" s="15" t="s">
        <v>286</v>
      </c>
      <c r="E112" s="14" t="s">
        <v>152</v>
      </c>
      <c r="F112" s="15" t="s">
        <v>284</v>
      </c>
      <c r="G112" s="15" t="s">
        <v>27</v>
      </c>
      <c r="H112" s="16">
        <v>3</v>
      </c>
      <c r="I112" s="14" t="s">
        <v>20</v>
      </c>
      <c r="J112" s="17">
        <f t="shared" si="11"/>
        <v>4500</v>
      </c>
      <c r="K112" s="17">
        <v>0</v>
      </c>
      <c r="L112" s="15">
        <v>0</v>
      </c>
      <c r="M112" s="17">
        <f t="shared" si="12"/>
        <v>4500</v>
      </c>
    </row>
    <row r="113" ht="15.75" spans="1:13">
      <c r="A113" s="6">
        <v>111</v>
      </c>
      <c r="B113" s="14" t="s">
        <v>149</v>
      </c>
      <c r="C113" s="14" t="s">
        <v>287</v>
      </c>
      <c r="D113" s="15" t="s">
        <v>288</v>
      </c>
      <c r="E113" s="14" t="s">
        <v>238</v>
      </c>
      <c r="F113" s="15" t="s">
        <v>284</v>
      </c>
      <c r="G113" s="15" t="s">
        <v>164</v>
      </c>
      <c r="H113" s="16">
        <v>4</v>
      </c>
      <c r="I113" s="14" t="s">
        <v>20</v>
      </c>
      <c r="J113" s="17">
        <f t="shared" si="11"/>
        <v>6000</v>
      </c>
      <c r="K113" s="17">
        <v>0</v>
      </c>
      <c r="L113" s="15">
        <v>0</v>
      </c>
      <c r="M113" s="17">
        <f t="shared" si="12"/>
        <v>6000</v>
      </c>
    </row>
    <row r="114" ht="15.75" spans="1:13">
      <c r="A114" s="6">
        <v>112</v>
      </c>
      <c r="B114" s="14" t="s">
        <v>149</v>
      </c>
      <c r="C114" s="14" t="s">
        <v>289</v>
      </c>
      <c r="D114" s="15" t="s">
        <v>290</v>
      </c>
      <c r="E114" s="14" t="s">
        <v>152</v>
      </c>
      <c r="F114" s="15" t="s">
        <v>284</v>
      </c>
      <c r="G114" s="15" t="s">
        <v>27</v>
      </c>
      <c r="H114" s="16">
        <v>3</v>
      </c>
      <c r="I114" s="14" t="s">
        <v>20</v>
      </c>
      <c r="J114" s="17">
        <f t="shared" si="11"/>
        <v>4500</v>
      </c>
      <c r="K114" s="17">
        <v>0</v>
      </c>
      <c r="L114" s="15">
        <v>0</v>
      </c>
      <c r="M114" s="17">
        <f t="shared" si="12"/>
        <v>4500</v>
      </c>
    </row>
    <row r="115" ht="15.75" spans="1:13">
      <c r="A115" s="6">
        <v>113</v>
      </c>
      <c r="B115" s="14" t="s">
        <v>149</v>
      </c>
      <c r="C115" s="14" t="s">
        <v>291</v>
      </c>
      <c r="D115" s="15" t="s">
        <v>292</v>
      </c>
      <c r="E115" s="14" t="s">
        <v>238</v>
      </c>
      <c r="F115" s="15" t="s">
        <v>284</v>
      </c>
      <c r="G115" s="15" t="s">
        <v>27</v>
      </c>
      <c r="H115" s="16">
        <v>3</v>
      </c>
      <c r="I115" s="14" t="s">
        <v>20</v>
      </c>
      <c r="J115" s="17">
        <f t="shared" si="11"/>
        <v>4500</v>
      </c>
      <c r="K115" s="17">
        <v>0</v>
      </c>
      <c r="L115" s="15">
        <v>0</v>
      </c>
      <c r="M115" s="17">
        <f t="shared" si="12"/>
        <v>4500</v>
      </c>
    </row>
    <row r="116" ht="15.75" spans="1:13">
      <c r="A116" s="6">
        <v>114</v>
      </c>
      <c r="B116" s="14" t="s">
        <v>149</v>
      </c>
      <c r="C116" s="14" t="s">
        <v>293</v>
      </c>
      <c r="D116" s="15" t="s">
        <v>294</v>
      </c>
      <c r="E116" s="14" t="s">
        <v>152</v>
      </c>
      <c r="F116" s="15" t="s">
        <v>284</v>
      </c>
      <c r="G116" s="15" t="s">
        <v>231</v>
      </c>
      <c r="H116" s="16">
        <v>5</v>
      </c>
      <c r="I116" s="14" t="s">
        <v>20</v>
      </c>
      <c r="J116" s="17">
        <f t="shared" si="11"/>
        <v>7500</v>
      </c>
      <c r="K116" s="17">
        <v>0</v>
      </c>
      <c r="L116" s="15">
        <v>0</v>
      </c>
      <c r="M116" s="17">
        <f t="shared" si="12"/>
        <v>7500</v>
      </c>
    </row>
    <row r="117" ht="15.75" spans="1:13">
      <c r="A117" s="6">
        <v>115</v>
      </c>
      <c r="B117" s="14" t="s">
        <v>149</v>
      </c>
      <c r="C117" s="14" t="s">
        <v>295</v>
      </c>
      <c r="D117" s="15" t="s">
        <v>296</v>
      </c>
      <c r="E117" s="14" t="s">
        <v>238</v>
      </c>
      <c r="F117" s="15" t="s">
        <v>284</v>
      </c>
      <c r="G117" s="15" t="s">
        <v>73</v>
      </c>
      <c r="H117" s="16">
        <v>6</v>
      </c>
      <c r="I117" s="14" t="s">
        <v>20</v>
      </c>
      <c r="J117" s="17">
        <f t="shared" ref="J117:J149" si="13">1500*H117</f>
        <v>9000</v>
      </c>
      <c r="K117" s="17">
        <v>0</v>
      </c>
      <c r="L117" s="15">
        <v>0</v>
      </c>
      <c r="M117" s="17">
        <f t="shared" si="12"/>
        <v>9000</v>
      </c>
    </row>
    <row r="118" ht="15.75" spans="1:13">
      <c r="A118" s="6">
        <v>116</v>
      </c>
      <c r="B118" s="14" t="s">
        <v>149</v>
      </c>
      <c r="C118" s="14" t="s">
        <v>297</v>
      </c>
      <c r="D118" s="15" t="s">
        <v>298</v>
      </c>
      <c r="E118" s="14" t="s">
        <v>238</v>
      </c>
      <c r="F118" s="15" t="s">
        <v>284</v>
      </c>
      <c r="G118" s="15" t="s">
        <v>27</v>
      </c>
      <c r="H118" s="16">
        <v>3</v>
      </c>
      <c r="I118" s="14" t="s">
        <v>20</v>
      </c>
      <c r="J118" s="17">
        <f t="shared" si="13"/>
        <v>4500</v>
      </c>
      <c r="K118" s="17">
        <v>0</v>
      </c>
      <c r="L118" s="15">
        <v>0</v>
      </c>
      <c r="M118" s="17">
        <f t="shared" si="12"/>
        <v>4500</v>
      </c>
    </row>
    <row r="119" ht="15.75" spans="1:13">
      <c r="A119" s="6">
        <v>117</v>
      </c>
      <c r="B119" s="14" t="s">
        <v>149</v>
      </c>
      <c r="C119" s="14" t="s">
        <v>299</v>
      </c>
      <c r="D119" s="15" t="s">
        <v>300</v>
      </c>
      <c r="E119" s="14" t="s">
        <v>152</v>
      </c>
      <c r="F119" s="15" t="s">
        <v>284</v>
      </c>
      <c r="G119" s="15" t="s">
        <v>73</v>
      </c>
      <c r="H119" s="16">
        <v>6</v>
      </c>
      <c r="I119" s="14" t="s">
        <v>20</v>
      </c>
      <c r="J119" s="17">
        <f t="shared" si="13"/>
        <v>9000</v>
      </c>
      <c r="K119" s="17">
        <v>0</v>
      </c>
      <c r="L119" s="15">
        <v>0</v>
      </c>
      <c r="M119" s="17">
        <f t="shared" si="12"/>
        <v>9000</v>
      </c>
    </row>
    <row r="120" ht="15.75" spans="1:13">
      <c r="A120" s="6">
        <v>118</v>
      </c>
      <c r="B120" s="14" t="s">
        <v>149</v>
      </c>
      <c r="C120" s="14" t="s">
        <v>301</v>
      </c>
      <c r="D120" s="15" t="s">
        <v>302</v>
      </c>
      <c r="E120" s="14" t="s">
        <v>238</v>
      </c>
      <c r="F120" s="15" t="s">
        <v>284</v>
      </c>
      <c r="G120" s="15" t="s">
        <v>231</v>
      </c>
      <c r="H120" s="16">
        <v>5</v>
      </c>
      <c r="I120" s="14" t="s">
        <v>20</v>
      </c>
      <c r="J120" s="17">
        <f t="shared" si="13"/>
        <v>7500</v>
      </c>
      <c r="K120" s="17">
        <v>0</v>
      </c>
      <c r="L120" s="15">
        <v>0</v>
      </c>
      <c r="M120" s="17">
        <f t="shared" si="12"/>
        <v>7500</v>
      </c>
    </row>
    <row r="121" ht="15.75" spans="1:13">
      <c r="A121" s="6">
        <v>119</v>
      </c>
      <c r="B121" s="14" t="s">
        <v>149</v>
      </c>
      <c r="C121" s="14" t="s">
        <v>303</v>
      </c>
      <c r="D121" s="15" t="s">
        <v>304</v>
      </c>
      <c r="E121" s="14" t="s">
        <v>238</v>
      </c>
      <c r="F121" s="15" t="s">
        <v>284</v>
      </c>
      <c r="G121" s="15" t="s">
        <v>164</v>
      </c>
      <c r="H121" s="16">
        <v>3</v>
      </c>
      <c r="I121" s="14" t="s">
        <v>20</v>
      </c>
      <c r="J121" s="17">
        <f t="shared" si="13"/>
        <v>4500</v>
      </c>
      <c r="K121" s="17">
        <v>0</v>
      </c>
      <c r="L121" s="15">
        <v>0</v>
      </c>
      <c r="M121" s="17">
        <f t="shared" si="12"/>
        <v>4500</v>
      </c>
    </row>
    <row r="122" ht="15.75" spans="1:13">
      <c r="A122" s="6">
        <v>120</v>
      </c>
      <c r="B122" s="14" t="s">
        <v>149</v>
      </c>
      <c r="C122" s="14" t="s">
        <v>305</v>
      </c>
      <c r="D122" s="15" t="s">
        <v>306</v>
      </c>
      <c r="E122" s="14" t="s">
        <v>152</v>
      </c>
      <c r="F122" s="15" t="s">
        <v>284</v>
      </c>
      <c r="G122" s="15" t="s">
        <v>164</v>
      </c>
      <c r="H122" s="16">
        <v>4</v>
      </c>
      <c r="I122" s="14" t="s">
        <v>20</v>
      </c>
      <c r="J122" s="17">
        <f t="shared" si="13"/>
        <v>6000</v>
      </c>
      <c r="K122" s="17">
        <v>0</v>
      </c>
      <c r="L122" s="15">
        <v>0</v>
      </c>
      <c r="M122" s="17">
        <f t="shared" ref="M122:M149" si="14">SUM(J122:L122)</f>
        <v>6000</v>
      </c>
    </row>
    <row r="123" ht="15.75" spans="1:13">
      <c r="A123" s="6">
        <v>121</v>
      </c>
      <c r="B123" s="14" t="s">
        <v>149</v>
      </c>
      <c r="C123" s="14" t="s">
        <v>307</v>
      </c>
      <c r="D123" s="15" t="s">
        <v>308</v>
      </c>
      <c r="E123" s="14" t="s">
        <v>152</v>
      </c>
      <c r="F123" s="15" t="s">
        <v>284</v>
      </c>
      <c r="G123" s="15" t="s">
        <v>309</v>
      </c>
      <c r="H123" s="16">
        <v>7</v>
      </c>
      <c r="I123" s="14" t="s">
        <v>20</v>
      </c>
      <c r="J123" s="17">
        <f t="shared" si="13"/>
        <v>10500</v>
      </c>
      <c r="K123" s="17">
        <v>0</v>
      </c>
      <c r="L123" s="15">
        <v>0</v>
      </c>
      <c r="M123" s="17">
        <f t="shared" si="14"/>
        <v>10500</v>
      </c>
    </row>
    <row r="124" ht="15.75" spans="1:13">
      <c r="A124" s="6">
        <v>122</v>
      </c>
      <c r="B124" s="14" t="s">
        <v>149</v>
      </c>
      <c r="C124" s="14" t="s">
        <v>310</v>
      </c>
      <c r="D124" s="15" t="s">
        <v>311</v>
      </c>
      <c r="E124" s="14" t="s">
        <v>152</v>
      </c>
      <c r="F124" s="15" t="s">
        <v>284</v>
      </c>
      <c r="G124" s="15" t="s">
        <v>27</v>
      </c>
      <c r="H124" s="16">
        <v>3</v>
      </c>
      <c r="I124" s="14" t="s">
        <v>20</v>
      </c>
      <c r="J124" s="17">
        <f t="shared" si="13"/>
        <v>4500</v>
      </c>
      <c r="K124" s="17">
        <v>0</v>
      </c>
      <c r="L124" s="15">
        <v>0</v>
      </c>
      <c r="M124" s="17">
        <f t="shared" si="14"/>
        <v>4500</v>
      </c>
    </row>
    <row r="125" ht="15.75" spans="1:13">
      <c r="A125" s="6">
        <v>123</v>
      </c>
      <c r="B125" s="14" t="s">
        <v>149</v>
      </c>
      <c r="C125" s="14" t="s">
        <v>312</v>
      </c>
      <c r="D125" s="15" t="s">
        <v>313</v>
      </c>
      <c r="E125" s="14" t="s">
        <v>152</v>
      </c>
      <c r="F125" s="15" t="s">
        <v>284</v>
      </c>
      <c r="G125" s="15" t="s">
        <v>27</v>
      </c>
      <c r="H125" s="16">
        <v>3</v>
      </c>
      <c r="I125" s="14" t="s">
        <v>20</v>
      </c>
      <c r="J125" s="17">
        <f t="shared" si="13"/>
        <v>4500</v>
      </c>
      <c r="K125" s="17">
        <v>0</v>
      </c>
      <c r="L125" s="15">
        <v>0</v>
      </c>
      <c r="M125" s="17">
        <f t="shared" si="14"/>
        <v>4500</v>
      </c>
    </row>
    <row r="126" ht="15.75" spans="1:13">
      <c r="A126" s="6">
        <v>124</v>
      </c>
      <c r="B126" s="14" t="s">
        <v>149</v>
      </c>
      <c r="C126" s="14" t="s">
        <v>314</v>
      </c>
      <c r="D126" s="15" t="s">
        <v>315</v>
      </c>
      <c r="E126" s="14" t="s">
        <v>238</v>
      </c>
      <c r="F126" s="15" t="s">
        <v>284</v>
      </c>
      <c r="G126" s="15" t="s">
        <v>73</v>
      </c>
      <c r="H126" s="16">
        <v>5</v>
      </c>
      <c r="I126" s="14" t="s">
        <v>20</v>
      </c>
      <c r="J126" s="17">
        <f t="shared" si="13"/>
        <v>7500</v>
      </c>
      <c r="K126" s="17">
        <v>0</v>
      </c>
      <c r="L126" s="15">
        <v>0</v>
      </c>
      <c r="M126" s="17">
        <f t="shared" si="14"/>
        <v>7500</v>
      </c>
    </row>
    <row r="127" ht="15.75" spans="1:13">
      <c r="A127" s="6">
        <v>125</v>
      </c>
      <c r="B127" s="14" t="s">
        <v>149</v>
      </c>
      <c r="C127" s="14" t="s">
        <v>316</v>
      </c>
      <c r="D127" s="15" t="s">
        <v>317</v>
      </c>
      <c r="E127" s="14" t="s">
        <v>152</v>
      </c>
      <c r="F127" s="15" t="s">
        <v>284</v>
      </c>
      <c r="G127" s="15" t="s">
        <v>231</v>
      </c>
      <c r="H127" s="16">
        <v>5</v>
      </c>
      <c r="I127" s="14" t="s">
        <v>20</v>
      </c>
      <c r="J127" s="17">
        <f t="shared" si="13"/>
        <v>7500</v>
      </c>
      <c r="K127" s="17">
        <v>0</v>
      </c>
      <c r="L127" s="15">
        <v>0</v>
      </c>
      <c r="M127" s="17">
        <f t="shared" si="14"/>
        <v>7500</v>
      </c>
    </row>
    <row r="128" ht="15.75" spans="1:13">
      <c r="A128" s="6">
        <v>126</v>
      </c>
      <c r="B128" s="14" t="s">
        <v>149</v>
      </c>
      <c r="C128" s="14" t="s">
        <v>318</v>
      </c>
      <c r="D128" s="15" t="s">
        <v>319</v>
      </c>
      <c r="E128" s="14" t="s">
        <v>238</v>
      </c>
      <c r="F128" s="15" t="s">
        <v>284</v>
      </c>
      <c r="G128" s="15" t="s">
        <v>27</v>
      </c>
      <c r="H128" s="16">
        <v>3</v>
      </c>
      <c r="I128" s="14" t="s">
        <v>20</v>
      </c>
      <c r="J128" s="17">
        <f t="shared" si="13"/>
        <v>4500</v>
      </c>
      <c r="K128" s="17">
        <v>0</v>
      </c>
      <c r="L128" s="15">
        <v>0</v>
      </c>
      <c r="M128" s="17">
        <f t="shared" si="14"/>
        <v>4500</v>
      </c>
    </row>
    <row r="129" ht="15.75" spans="1:14">
      <c r="A129" s="6">
        <v>127</v>
      </c>
      <c r="B129" s="14" t="s">
        <v>149</v>
      </c>
      <c r="C129" s="14" t="s">
        <v>320</v>
      </c>
      <c r="D129" s="15" t="s">
        <v>321</v>
      </c>
      <c r="E129" s="14" t="s">
        <v>238</v>
      </c>
      <c r="F129" s="15" t="s">
        <v>284</v>
      </c>
      <c r="G129" s="15" t="s">
        <v>164</v>
      </c>
      <c r="H129" s="16">
        <v>4</v>
      </c>
      <c r="I129" s="14" t="s">
        <v>20</v>
      </c>
      <c r="J129" s="17">
        <f t="shared" si="13"/>
        <v>6000</v>
      </c>
      <c r="K129" s="17">
        <v>0</v>
      </c>
      <c r="L129" s="15">
        <v>0</v>
      </c>
      <c r="M129" s="17">
        <f t="shared" si="14"/>
        <v>6000</v>
      </c>
    </row>
    <row r="130" ht="15.75" spans="1:14">
      <c r="A130" s="6">
        <v>128</v>
      </c>
      <c r="B130" s="14" t="s">
        <v>149</v>
      </c>
      <c r="C130" s="14" t="s">
        <v>322</v>
      </c>
      <c r="D130" s="15" t="s">
        <v>323</v>
      </c>
      <c r="E130" s="14" t="s">
        <v>238</v>
      </c>
      <c r="F130" s="15" t="s">
        <v>60</v>
      </c>
      <c r="G130" s="15" t="s">
        <v>73</v>
      </c>
      <c r="H130" s="16">
        <v>5</v>
      </c>
      <c r="I130" s="14" t="s">
        <v>20</v>
      </c>
      <c r="J130" s="17">
        <f t="shared" si="13"/>
        <v>7500</v>
      </c>
      <c r="K130" s="17">
        <v>0</v>
      </c>
      <c r="L130" s="15">
        <v>0</v>
      </c>
      <c r="M130" s="17">
        <f t="shared" si="14"/>
        <v>7500</v>
      </c>
    </row>
    <row r="131" ht="15.75" spans="1:14">
      <c r="A131" s="6">
        <v>129</v>
      </c>
      <c r="B131" s="14" t="s">
        <v>149</v>
      </c>
      <c r="C131" s="14" t="s">
        <v>324</v>
      </c>
      <c r="D131" s="15" t="s">
        <v>325</v>
      </c>
      <c r="E131" s="14" t="s">
        <v>238</v>
      </c>
      <c r="F131" s="15" t="s">
        <v>60</v>
      </c>
      <c r="G131" s="15" t="s">
        <v>309</v>
      </c>
      <c r="H131" s="16">
        <v>6</v>
      </c>
      <c r="I131" s="14" t="s">
        <v>20</v>
      </c>
      <c r="J131" s="17">
        <f t="shared" si="13"/>
        <v>9000</v>
      </c>
      <c r="K131" s="17">
        <v>0</v>
      </c>
      <c r="L131" s="15">
        <v>0</v>
      </c>
      <c r="M131" s="17">
        <f t="shared" si="14"/>
        <v>9000</v>
      </c>
    </row>
    <row r="132" ht="15.75" spans="1:14">
      <c r="A132" s="6">
        <v>130</v>
      </c>
      <c r="B132" s="14" t="s">
        <v>149</v>
      </c>
      <c r="C132" s="14" t="s">
        <v>326</v>
      </c>
      <c r="D132" s="15" t="s">
        <v>327</v>
      </c>
      <c r="E132" s="14" t="s">
        <v>152</v>
      </c>
      <c r="F132" s="15" t="s">
        <v>60</v>
      </c>
      <c r="G132" s="15" t="s">
        <v>164</v>
      </c>
      <c r="H132" s="16">
        <v>3</v>
      </c>
      <c r="I132" s="14" t="s">
        <v>20</v>
      </c>
      <c r="J132" s="17">
        <f t="shared" si="13"/>
        <v>4500</v>
      </c>
      <c r="K132" s="17">
        <v>0</v>
      </c>
      <c r="L132" s="15">
        <v>0</v>
      </c>
      <c r="M132" s="17">
        <f t="shared" si="14"/>
        <v>4500</v>
      </c>
    </row>
    <row r="133" ht="15.75" spans="1:14">
      <c r="A133" s="6">
        <v>131</v>
      </c>
      <c r="B133" s="14" t="s">
        <v>149</v>
      </c>
      <c r="C133" s="14" t="s">
        <v>328</v>
      </c>
      <c r="D133" s="15" t="s">
        <v>329</v>
      </c>
      <c r="E133" s="14" t="s">
        <v>152</v>
      </c>
      <c r="F133" s="15" t="s">
        <v>60</v>
      </c>
      <c r="G133" s="15" t="s">
        <v>309</v>
      </c>
      <c r="H133" s="16">
        <v>6</v>
      </c>
      <c r="I133" s="14" t="s">
        <v>20</v>
      </c>
      <c r="J133" s="17">
        <f t="shared" si="13"/>
        <v>9000</v>
      </c>
      <c r="K133" s="17">
        <v>0</v>
      </c>
      <c r="L133" s="15">
        <v>0</v>
      </c>
      <c r="M133" s="17">
        <f t="shared" si="14"/>
        <v>9000</v>
      </c>
    </row>
    <row r="134" s="2" customFormat="1" ht="15.75" spans="1:14">
      <c r="A134" s="6">
        <v>132</v>
      </c>
      <c r="B134" s="14" t="s">
        <v>149</v>
      </c>
      <c r="C134" s="14" t="s">
        <v>330</v>
      </c>
      <c r="D134" s="15" t="s">
        <v>331</v>
      </c>
      <c r="E134" s="14" t="s">
        <v>238</v>
      </c>
      <c r="F134" s="15" t="s">
        <v>60</v>
      </c>
      <c r="G134" s="15" t="s">
        <v>73</v>
      </c>
      <c r="H134" s="16">
        <v>5</v>
      </c>
      <c r="I134" s="14" t="s">
        <v>20</v>
      </c>
      <c r="J134" s="17">
        <f t="shared" si="13"/>
        <v>7500</v>
      </c>
      <c r="K134" s="17">
        <v>0</v>
      </c>
      <c r="L134" s="15">
        <v>0</v>
      </c>
      <c r="M134" s="17">
        <f t="shared" si="14"/>
        <v>7500</v>
      </c>
      <c r="N134"/>
    </row>
    <row r="135" ht="15.75" spans="1:14">
      <c r="A135" s="6">
        <v>133</v>
      </c>
      <c r="B135" s="14" t="s">
        <v>149</v>
      </c>
      <c r="C135" s="14" t="s">
        <v>332</v>
      </c>
      <c r="D135" s="15" t="s">
        <v>333</v>
      </c>
      <c r="E135" s="14" t="s">
        <v>238</v>
      </c>
      <c r="F135" s="15" t="s">
        <v>60</v>
      </c>
      <c r="G135" s="15" t="s">
        <v>73</v>
      </c>
      <c r="H135" s="16">
        <v>5</v>
      </c>
      <c r="I135" s="14" t="s">
        <v>20</v>
      </c>
      <c r="J135" s="17">
        <f t="shared" si="13"/>
        <v>7500</v>
      </c>
      <c r="K135" s="17">
        <v>0</v>
      </c>
      <c r="L135" s="15">
        <v>0</v>
      </c>
      <c r="M135" s="17">
        <f t="shared" si="14"/>
        <v>7500</v>
      </c>
    </row>
    <row r="136" ht="15.75" spans="1:14">
      <c r="A136" s="6">
        <v>134</v>
      </c>
      <c r="B136" s="14" t="s">
        <v>149</v>
      </c>
      <c r="C136" s="14" t="s">
        <v>334</v>
      </c>
      <c r="D136" s="15" t="s">
        <v>335</v>
      </c>
      <c r="E136" s="14" t="s">
        <v>152</v>
      </c>
      <c r="F136" s="15" t="s">
        <v>60</v>
      </c>
      <c r="G136" s="15" t="s">
        <v>164</v>
      </c>
      <c r="H136" s="16">
        <v>3</v>
      </c>
      <c r="I136" s="14" t="s">
        <v>20</v>
      </c>
      <c r="J136" s="17">
        <f t="shared" si="13"/>
        <v>4500</v>
      </c>
      <c r="K136" s="17">
        <v>0</v>
      </c>
      <c r="L136" s="15">
        <v>0</v>
      </c>
      <c r="M136" s="17">
        <f t="shared" si="14"/>
        <v>4500</v>
      </c>
    </row>
    <row r="137" ht="15.75" spans="1:14">
      <c r="A137" s="6">
        <v>135</v>
      </c>
      <c r="B137" s="14" t="s">
        <v>149</v>
      </c>
      <c r="C137" s="14" t="s">
        <v>336</v>
      </c>
      <c r="D137" s="15" t="s">
        <v>337</v>
      </c>
      <c r="E137" s="14" t="s">
        <v>152</v>
      </c>
      <c r="F137" s="15" t="s">
        <v>338</v>
      </c>
      <c r="G137" s="15" t="s">
        <v>309</v>
      </c>
      <c r="H137" s="16">
        <v>5</v>
      </c>
      <c r="I137" s="14" t="s">
        <v>20</v>
      </c>
      <c r="J137" s="17">
        <f t="shared" si="13"/>
        <v>7500</v>
      </c>
      <c r="K137" s="17">
        <v>0</v>
      </c>
      <c r="L137" s="15">
        <v>0</v>
      </c>
      <c r="M137" s="17">
        <f t="shared" si="14"/>
        <v>7500</v>
      </c>
    </row>
    <row r="138" ht="15.75" spans="1:14">
      <c r="A138" s="6">
        <v>136</v>
      </c>
      <c r="B138" s="14" t="s">
        <v>149</v>
      </c>
      <c r="C138" s="14" t="s">
        <v>339</v>
      </c>
      <c r="D138" s="15" t="s">
        <v>340</v>
      </c>
      <c r="E138" s="14" t="s">
        <v>152</v>
      </c>
      <c r="F138" s="15" t="s">
        <v>338</v>
      </c>
      <c r="G138" s="15" t="s">
        <v>231</v>
      </c>
      <c r="H138" s="16">
        <v>3</v>
      </c>
      <c r="I138" s="14" t="s">
        <v>20</v>
      </c>
      <c r="J138" s="17">
        <f t="shared" si="13"/>
        <v>4500</v>
      </c>
      <c r="K138" s="17">
        <v>0</v>
      </c>
      <c r="L138" s="15">
        <v>0</v>
      </c>
      <c r="M138" s="17">
        <f t="shared" si="14"/>
        <v>4500</v>
      </c>
    </row>
    <row r="139" ht="15.75" spans="1:14">
      <c r="A139" s="6">
        <v>137</v>
      </c>
      <c r="B139" s="14" t="s">
        <v>149</v>
      </c>
      <c r="C139" s="14" t="s">
        <v>341</v>
      </c>
      <c r="D139" s="15" t="s">
        <v>342</v>
      </c>
      <c r="E139" s="14" t="s">
        <v>152</v>
      </c>
      <c r="F139" s="15" t="s">
        <v>338</v>
      </c>
      <c r="G139" s="15" t="s">
        <v>231</v>
      </c>
      <c r="H139" s="16">
        <v>3</v>
      </c>
      <c r="I139" s="14" t="s">
        <v>20</v>
      </c>
      <c r="J139" s="17">
        <f t="shared" si="13"/>
        <v>4500</v>
      </c>
      <c r="K139" s="17">
        <v>0</v>
      </c>
      <c r="L139" s="15">
        <v>0</v>
      </c>
      <c r="M139" s="17">
        <f t="shared" si="14"/>
        <v>4500</v>
      </c>
    </row>
    <row r="140" ht="15.75" spans="1:14">
      <c r="A140" s="6">
        <v>138</v>
      </c>
      <c r="B140" s="14" t="s">
        <v>149</v>
      </c>
      <c r="C140" s="14" t="s">
        <v>343</v>
      </c>
      <c r="D140" s="15" t="s">
        <v>344</v>
      </c>
      <c r="E140" s="14" t="s">
        <v>238</v>
      </c>
      <c r="F140" s="15" t="s">
        <v>61</v>
      </c>
      <c r="G140" s="15" t="s">
        <v>309</v>
      </c>
      <c r="H140" s="16">
        <v>3</v>
      </c>
      <c r="I140" s="14" t="s">
        <v>20</v>
      </c>
      <c r="J140" s="17">
        <f t="shared" si="13"/>
        <v>4500</v>
      </c>
      <c r="K140" s="17">
        <v>0</v>
      </c>
      <c r="L140" s="15">
        <v>0</v>
      </c>
      <c r="M140" s="17">
        <f t="shared" si="14"/>
        <v>4500</v>
      </c>
    </row>
    <row r="141" ht="17.25" spans="1:14">
      <c r="A141" s="6">
        <v>139</v>
      </c>
      <c r="B141" s="14" t="s">
        <v>149</v>
      </c>
      <c r="C141" s="14" t="s">
        <v>345</v>
      </c>
      <c r="D141" s="14" t="s">
        <v>346</v>
      </c>
      <c r="E141" s="14" t="s">
        <v>238</v>
      </c>
      <c r="F141" s="19">
        <v>45901</v>
      </c>
      <c r="G141" s="19">
        <v>45991</v>
      </c>
      <c r="H141" s="20">
        <v>3</v>
      </c>
      <c r="I141" s="14" t="s">
        <v>20</v>
      </c>
      <c r="J141" s="17">
        <f t="shared" si="13"/>
        <v>4500</v>
      </c>
      <c r="K141" s="17">
        <v>0</v>
      </c>
      <c r="L141" s="15">
        <v>0</v>
      </c>
      <c r="M141" s="17">
        <f t="shared" si="14"/>
        <v>4500</v>
      </c>
    </row>
    <row r="142" ht="17.25" spans="1:14">
      <c r="A142" s="6">
        <v>140</v>
      </c>
      <c r="B142" s="14" t="s">
        <v>149</v>
      </c>
      <c r="C142" s="14" t="s">
        <v>347</v>
      </c>
      <c r="D142" s="14" t="s">
        <v>348</v>
      </c>
      <c r="E142" s="14" t="s">
        <v>238</v>
      </c>
      <c r="F142" s="19">
        <v>45931</v>
      </c>
      <c r="G142" s="19">
        <v>46022</v>
      </c>
      <c r="H142" s="20">
        <v>3</v>
      </c>
      <c r="I142" s="14" t="s">
        <v>20</v>
      </c>
      <c r="J142" s="17">
        <f t="shared" si="13"/>
        <v>4500</v>
      </c>
      <c r="K142" s="17">
        <v>0</v>
      </c>
      <c r="L142" s="15">
        <v>0</v>
      </c>
      <c r="M142" s="17">
        <f t="shared" si="14"/>
        <v>4500</v>
      </c>
    </row>
    <row r="143" ht="17.25" spans="1:14">
      <c r="A143" s="6">
        <v>141</v>
      </c>
      <c r="B143" s="14" t="s">
        <v>149</v>
      </c>
      <c r="C143" s="14" t="s">
        <v>349</v>
      </c>
      <c r="D143" s="14" t="s">
        <v>350</v>
      </c>
      <c r="E143" s="14" t="s">
        <v>152</v>
      </c>
      <c r="F143" s="19">
        <v>45870</v>
      </c>
      <c r="G143" s="19">
        <v>45991</v>
      </c>
      <c r="H143" s="20">
        <v>4</v>
      </c>
      <c r="I143" s="14" t="s">
        <v>20</v>
      </c>
      <c r="J143" s="17">
        <f t="shared" si="13"/>
        <v>6000</v>
      </c>
      <c r="K143" s="17">
        <v>0</v>
      </c>
      <c r="L143" s="15">
        <v>0</v>
      </c>
      <c r="M143" s="17">
        <f t="shared" si="14"/>
        <v>6000</v>
      </c>
    </row>
    <row r="144" ht="17.25" spans="1:14">
      <c r="A144" s="6">
        <v>142</v>
      </c>
      <c r="B144" s="14" t="s">
        <v>149</v>
      </c>
      <c r="C144" s="14" t="s">
        <v>351</v>
      </c>
      <c r="D144" s="14" t="s">
        <v>352</v>
      </c>
      <c r="E144" s="14" t="s">
        <v>238</v>
      </c>
      <c r="F144" s="19">
        <v>45809</v>
      </c>
      <c r="G144" s="19">
        <v>45961</v>
      </c>
      <c r="H144" s="20">
        <v>5</v>
      </c>
      <c r="I144" s="14" t="s">
        <v>20</v>
      </c>
      <c r="J144" s="17">
        <f t="shared" si="13"/>
        <v>7500</v>
      </c>
      <c r="K144" s="17">
        <v>0</v>
      </c>
      <c r="L144" s="15">
        <v>0</v>
      </c>
      <c r="M144" s="17">
        <f t="shared" si="14"/>
        <v>7500</v>
      </c>
    </row>
    <row r="145" ht="17.25" spans="1:13">
      <c r="A145" s="6">
        <v>143</v>
      </c>
      <c r="B145" s="14" t="s">
        <v>149</v>
      </c>
      <c r="C145" s="14" t="s">
        <v>353</v>
      </c>
      <c r="D145" s="14" t="s">
        <v>354</v>
      </c>
      <c r="E145" s="14" t="s">
        <v>152</v>
      </c>
      <c r="F145" s="19">
        <v>45870</v>
      </c>
      <c r="G145" s="19">
        <v>46022</v>
      </c>
      <c r="H145" s="20">
        <v>5</v>
      </c>
      <c r="I145" s="14" t="s">
        <v>20</v>
      </c>
      <c r="J145" s="17">
        <f t="shared" si="13"/>
        <v>7500</v>
      </c>
      <c r="K145" s="17">
        <v>0</v>
      </c>
      <c r="L145" s="15">
        <v>0</v>
      </c>
      <c r="M145" s="17">
        <f t="shared" si="14"/>
        <v>7500</v>
      </c>
    </row>
    <row r="146" ht="17.25" spans="1:13">
      <c r="A146" s="6">
        <v>144</v>
      </c>
      <c r="B146" s="14" t="s">
        <v>149</v>
      </c>
      <c r="C146" s="14" t="s">
        <v>355</v>
      </c>
      <c r="D146" s="14" t="s">
        <v>356</v>
      </c>
      <c r="E146" s="14" t="s">
        <v>238</v>
      </c>
      <c r="F146" s="19">
        <v>45809</v>
      </c>
      <c r="G146" s="19">
        <v>45991</v>
      </c>
      <c r="H146" s="20">
        <v>6</v>
      </c>
      <c r="I146" s="14" t="s">
        <v>20</v>
      </c>
      <c r="J146" s="17">
        <f t="shared" si="13"/>
        <v>9000</v>
      </c>
      <c r="K146" s="17">
        <v>0</v>
      </c>
      <c r="L146" s="15">
        <v>0</v>
      </c>
      <c r="M146" s="17">
        <f t="shared" si="14"/>
        <v>9000</v>
      </c>
    </row>
    <row r="147" ht="17.25" spans="1:13">
      <c r="A147" s="6">
        <v>145</v>
      </c>
      <c r="B147" s="14" t="s">
        <v>149</v>
      </c>
      <c r="C147" s="14" t="s">
        <v>357</v>
      </c>
      <c r="D147" s="14" t="s">
        <v>358</v>
      </c>
      <c r="E147" s="14" t="s">
        <v>238</v>
      </c>
      <c r="F147" s="19">
        <v>45809</v>
      </c>
      <c r="G147" s="19">
        <v>45991</v>
      </c>
      <c r="H147" s="20">
        <v>6</v>
      </c>
      <c r="I147" s="14" t="s">
        <v>20</v>
      </c>
      <c r="J147" s="17">
        <f t="shared" si="13"/>
        <v>9000</v>
      </c>
      <c r="K147" s="17">
        <v>0</v>
      </c>
      <c r="L147" s="15">
        <v>0</v>
      </c>
      <c r="M147" s="17">
        <f t="shared" si="14"/>
        <v>9000</v>
      </c>
    </row>
    <row r="148" ht="17.25" spans="1:13">
      <c r="A148" s="6">
        <v>146</v>
      </c>
      <c r="B148" s="14" t="s">
        <v>149</v>
      </c>
      <c r="C148" s="14" t="s">
        <v>359</v>
      </c>
      <c r="D148" s="14" t="s">
        <v>360</v>
      </c>
      <c r="E148" s="14" t="s">
        <v>152</v>
      </c>
      <c r="F148" s="19">
        <v>45809</v>
      </c>
      <c r="G148" s="19">
        <v>45991</v>
      </c>
      <c r="H148" s="20">
        <v>6</v>
      </c>
      <c r="I148" s="14" t="s">
        <v>20</v>
      </c>
      <c r="J148" s="17">
        <f t="shared" si="13"/>
        <v>9000</v>
      </c>
      <c r="K148" s="17">
        <v>0</v>
      </c>
      <c r="L148" s="15">
        <v>0</v>
      </c>
      <c r="M148" s="17">
        <f t="shared" si="14"/>
        <v>9000</v>
      </c>
    </row>
    <row r="149" ht="17.25" spans="1:13">
      <c r="A149" s="6">
        <v>147</v>
      </c>
      <c r="B149" s="14" t="s">
        <v>149</v>
      </c>
      <c r="C149" s="14" t="s">
        <v>361</v>
      </c>
      <c r="D149" s="14" t="s">
        <v>362</v>
      </c>
      <c r="E149" s="14" t="s">
        <v>238</v>
      </c>
      <c r="F149" s="19">
        <v>45809</v>
      </c>
      <c r="G149" s="19">
        <v>45991</v>
      </c>
      <c r="H149" s="20">
        <v>6</v>
      </c>
      <c r="I149" s="14" t="s">
        <v>20</v>
      </c>
      <c r="J149" s="17">
        <f t="shared" si="13"/>
        <v>9000</v>
      </c>
      <c r="K149" s="17">
        <v>0</v>
      </c>
      <c r="L149" s="15">
        <v>0</v>
      </c>
      <c r="M149" s="17">
        <f t="shared" si="14"/>
        <v>9000</v>
      </c>
    </row>
    <row r="150" customFormat="1" spans="1:13">
      <c r="A150" s="3"/>
      <c r="B150" s="3"/>
      <c r="C150" s="3"/>
      <c r="D150" s="21"/>
      <c r="E150" s="21"/>
      <c r="F150" s="22"/>
      <c r="G150" s="22"/>
      <c r="H150" s="23"/>
      <c r="I150" s="21"/>
      <c r="J150" s="3"/>
      <c r="K150" s="3"/>
      <c r="L150" s="3"/>
      <c r="M150" s="3"/>
    </row>
    <row r="152" customFormat="1" spans="1:13">
      <c r="A152" s="3"/>
      <c r="B152" s="3"/>
      <c r="C152" s="24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customFormat="1" spans="1:13">
      <c r="A153" s="3"/>
      <c r="B153" s="3"/>
      <c r="C153" s="25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customFormat="1" spans="1:13">
      <c r="A154" s="3"/>
      <c r="B154" s="3"/>
      <c r="C154" s="25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customFormat="1" spans="1:13">
      <c r="A155" s="3"/>
      <c r="B155" s="3"/>
      <c r="C155" s="25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customFormat="1" spans="1:13">
      <c r="A156" s="3"/>
      <c r="B156" s="3"/>
      <c r="C156" s="25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customFormat="1" spans="1:13">
      <c r="A157" s="3"/>
      <c r="B157" s="3"/>
      <c r="C157" s="25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customFormat="1" spans="1:13">
      <c r="A158" s="3"/>
      <c r="B158" s="3"/>
      <c r="C158" s="25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customFormat="1" spans="1:13">
      <c r="A159" s="3"/>
      <c r="B159" s="3"/>
      <c r="C159" s="25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customFormat="1" spans="1:13">
      <c r="A160" s="3"/>
      <c r="B160" s="3"/>
      <c r="C160" s="25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customFormat="1" spans="1:13">
      <c r="A161" s="3"/>
      <c r="B161" s="3"/>
      <c r="C161" s="25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customFormat="1" spans="1:13">
      <c r="A162" s="3"/>
      <c r="B162" s="3"/>
      <c r="C162" s="24"/>
      <c r="D162" s="3"/>
      <c r="E162" s="3"/>
      <c r="F162" s="3"/>
      <c r="G162" s="3"/>
      <c r="H162" s="3"/>
      <c r="I162" s="3"/>
      <c r="J162" s="3"/>
      <c r="K162" s="3"/>
      <c r="L162" s="3"/>
      <c r="M162" s="3"/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WPS_1552020668</cp:lastModifiedBy>
  <dcterms:created xsi:type="dcterms:W3CDTF">2026-06-03T07:17:00Z</dcterms:created>
  <dcterms:modified xsi:type="dcterms:W3CDTF">2026-06-05T03:04:17Z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A32FB420F4A347F1955DC4425AA0AE78_11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